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6.xml" ContentType="application/vnd.openxmlformats-officedocument.drawing+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vinic\Desktop\"/>
    </mc:Choice>
  </mc:AlternateContent>
  <xr:revisionPtr revIDLastSave="0" documentId="13_ncr:1_{92E148B3-09BA-4E23-B169-0CC30F81E842}" xr6:coauthVersionLast="47" xr6:coauthVersionMax="47" xr10:uidLastSave="{00000000-0000-0000-0000-000000000000}"/>
  <bookViews>
    <workbookView xWindow="-120" yWindow="-120" windowWidth="38640" windowHeight="15840" xr2:uid="{00000000-000D-0000-FFFF-FFFF00000000}"/>
  </bookViews>
  <sheets>
    <sheet name="CONSOLIDAÇÃO" sheetId="13" r:id="rId1"/>
    <sheet name="UAPA" sheetId="14" r:id="rId2"/>
    <sheet name="UCIN" sheetId="1" r:id="rId3"/>
    <sheet name="UGEP" sheetId="9" r:id="rId4"/>
    <sheet name="UMIN" sheetId="11" r:id="rId5"/>
    <sheet name="USAS" sheetId="12" r:id="rId6"/>
    <sheet name="Auxiliar" sheetId="15" state="hidden" r:id="rId7"/>
    <sheet name="_Subsecretarias" sheetId="3" state="hidden" r:id="rId8"/>
    <sheet name="_Divisões" sheetId="4" state="hidden" r:id="rId9"/>
    <sheet name="_ObjetivosEstrategicos" sheetId="8" state="hidden" r:id="rId10"/>
    <sheet name="UMAD" sheetId="10" r:id="rId11"/>
  </sheets>
  <externalReferences>
    <externalReference r:id="rId12"/>
    <externalReference r:id="rId13"/>
    <externalReference r:id="rId14"/>
  </externalReferences>
  <definedNames>
    <definedName name="LAcoesOrcamentarias" localSheetId="6">'[1]pacGestor2021_v.3.1'!#REF!</definedName>
    <definedName name="LAcoesOrcamentarias" localSheetId="0">'[1]pacGestor2021_v.3.1'!#REF!</definedName>
    <definedName name="LAcoesOrcamentarias" localSheetId="1">'[2]pacGestor2021_v.3.1'!#REF!</definedName>
    <definedName name="LAcoesOrcamentarias" localSheetId="3">'[1]pacGestor2021_v.3.1'!#REF!</definedName>
    <definedName name="LAcoesOrcamentarias" localSheetId="10">'[1]pacGestor2021_v.3.1'!#REF!</definedName>
    <definedName name="LAcoesOrcamentarias" localSheetId="4">'[1]pacGestor2021_v.3.1'!#REF!</definedName>
    <definedName name="LAcoesOrcamentarias" localSheetId="5">'[2]pacGestor2021_v.3.1'!#REF!</definedName>
    <definedName name="LAcoesOrcamentarias">'[1]pacGestor2021_v.3.1'!#REF!</definedName>
    <definedName name="LAreasGestoras" localSheetId="6">'[1]pacGestor2021_v.3.1'!#REF!</definedName>
    <definedName name="LAreasGestoras" localSheetId="0">'[1]pacGestor2021_v.3.1'!#REF!</definedName>
    <definedName name="LAreasGestoras" localSheetId="1">'[2]pacGestor2021_v.3.1'!#REF!</definedName>
    <definedName name="LAreasGestoras" localSheetId="3">'[1]pacGestor2021_v.3.1'!#REF!</definedName>
    <definedName name="LAreasGestoras" localSheetId="10">'[1]pacGestor2021_v.3.1'!#REF!</definedName>
    <definedName name="LAreasGestoras" localSheetId="4">'[1]pacGestor2021_v.3.1'!#REF!</definedName>
    <definedName name="LAreasGestoras" localSheetId="5">'[2]pacGestor2021_v.3.1'!#REF!</definedName>
    <definedName name="LAreasGestoras">'[1]pacGestor2021_v.3.1'!#REF!</definedName>
    <definedName name="ListaStatus">[3]!_TStatus[Status]</definedName>
    <definedName name="LObjetivosEstrategicos" localSheetId="6">'[1]pacGestor2021_v.3.1'!#REF!</definedName>
    <definedName name="LObjetivosEstrategicos" localSheetId="0">'[1]pacGestor2021_v.3.1'!#REF!</definedName>
    <definedName name="LObjetivosEstrategicos" localSheetId="1">'[2]pacGestor2021_v.3.1'!#REF!</definedName>
    <definedName name="LObjetivosEstrategicos" localSheetId="3">'[1]pacGestor2021_v.3.1'!#REF!</definedName>
    <definedName name="LObjetivosEstrategicos" localSheetId="10">'[1]pacGestor2021_v.3.1'!#REF!</definedName>
    <definedName name="LObjetivosEstrategicos" localSheetId="4">'[1]pacGestor2021_v.3.1'!#REF!</definedName>
    <definedName name="LObjetivosEstrategicos" localSheetId="5">'[2]pacGestor2021_v.3.1'!#REF!</definedName>
    <definedName name="LObjetivosEstrategicos">'[1]pacGestor2021_v.3.1'!#REF!</definedName>
    <definedName name="LObjetos" localSheetId="6">'[1]pacGestor2021_v.3.1'!#REF!</definedName>
    <definedName name="LObjetos" localSheetId="0">'[1]pacGestor2021_v.3.1'!#REF!</definedName>
    <definedName name="LObjetos" localSheetId="1">'[2]pacGestor2021_v.3.1'!#REF!</definedName>
    <definedName name="LObjetos" localSheetId="3">'[1]pacGestor2021_v.3.1'!#REF!</definedName>
    <definedName name="LObjetos" localSheetId="10">'[1]pacGestor2021_v.3.1'!#REF!</definedName>
    <definedName name="LObjetos" localSheetId="4">'[1]pacGestor2021_v.3.1'!#REF!</definedName>
    <definedName name="LObjetos" localSheetId="5">'[2]pacGestor2021_v.3.1'!#REF!</definedName>
    <definedName name="LObjetos">'[1]pacGestor2021_v.3.1'!#REF!</definedName>
    <definedName name="LOrgaos" localSheetId="6">'[1]pacGestor2021_v.3.1'!#REF!</definedName>
    <definedName name="LOrgaos" localSheetId="0">'[1]pacGestor2021_v.3.1'!#REF!</definedName>
    <definedName name="LOrgaos" localSheetId="1">'[2]pacGestor2021_v.3.1'!#REF!</definedName>
    <definedName name="LOrgaos" localSheetId="3">'[1]pacGestor2021_v.3.1'!#REF!</definedName>
    <definedName name="LOrgaos" localSheetId="10">'[1]pacGestor2021_v.3.1'!#REF!</definedName>
    <definedName name="LOrgaos" localSheetId="4">'[1]pacGestor2021_v.3.1'!#REF!</definedName>
    <definedName name="LOrgaos" localSheetId="5">'[2]pacGestor2021_v.3.1'!#REF!</definedName>
    <definedName name="LOrgaos">'[1]pacGestor2021_v.3.1'!#REF!</definedName>
    <definedName name="LOrigemDaDemanda" localSheetId="6">'[1]pacGestor2021_v.3.1'!#REF!</definedName>
    <definedName name="LOrigemDaDemanda" localSheetId="0">'[1]pacGestor2021_v.3.1'!#REF!</definedName>
    <definedName name="LOrigemDaDemanda" localSheetId="1">'[2]pacGestor2021_v.3.1'!#REF!</definedName>
    <definedName name="LOrigemDaDemanda" localSheetId="4">'[1]pacGestor2021_v.3.1'!#REF!</definedName>
    <definedName name="LOrigemDaDemanda" localSheetId="5">'[2]pacGestor2021_v.3.1'!#REF!</definedName>
    <definedName name="LOrigemDaDemanda">'[1]pacGestor2021_v.3.1'!#REF!</definedName>
    <definedName name="LSubsecretarias" localSheetId="6">'[1]pacGestor2021_v.3.1'!#REF!</definedName>
    <definedName name="LSubsecretarias" localSheetId="0">'[1]pacGestor2021_v.3.1'!#REF!</definedName>
    <definedName name="LSubsecretarias" localSheetId="1">'[2]pacGestor2021_v.3.1'!#REF!</definedName>
    <definedName name="LSubsecretarias" localSheetId="4">'[1]pacGestor2021_v.3.1'!#REF!</definedName>
    <definedName name="LSubsecretarias" localSheetId="5">'[2]pacGestor2021_v.3.1'!#REF!</definedName>
    <definedName name="LSubsecretarias">'[1]pacGestor2021_v.3.1'!#REF!</definedName>
    <definedName name="LUnidadesDemandantes" localSheetId="6">'[1]pacGestor2021_v.3.1'!#REF!</definedName>
    <definedName name="LUnidadesDemandantes" localSheetId="0">'[1]pacGestor2021_v.3.1'!#REF!</definedName>
    <definedName name="LUnidadesDemandantes" localSheetId="1">'[2]pacGestor2021_v.3.1'!#REF!</definedName>
    <definedName name="LUnidadesDemandantes" localSheetId="4">'[1]pacGestor2021_v.3.1'!#REF!</definedName>
    <definedName name="LUnidadesDemandantes" localSheetId="5">'[2]pacGestor2021_v.3.1'!#REF!</definedName>
    <definedName name="LUnidadesDemandantes">'[1]pacGestor2021_v.3.1'!#REF!</definedName>
    <definedName name="ObjEstrat">'[1]pacGestor2021_v.3.1'!#REF!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14" l="1"/>
  <c r="H8" i="10"/>
  <c r="H6" i="9" l="1"/>
  <c r="H5" i="9"/>
  <c r="F1" i="12" l="1"/>
  <c r="E10" i="13" s="1"/>
  <c r="F1" i="11" l="1"/>
  <c r="E9" i="13" s="1"/>
  <c r="F1" i="10"/>
  <c r="E8" i="13" s="1"/>
  <c r="F1" i="9"/>
  <c r="E7" i="13" s="1"/>
  <c r="F1" i="1" l="1"/>
  <c r="E6" i="13" s="1"/>
  <c r="E11" i="13" s="1"/>
</calcChain>
</file>

<file path=xl/sharedStrings.xml><?xml version="1.0" encoding="utf-8"?>
<sst xmlns="http://schemas.openxmlformats.org/spreadsheetml/2006/main" count="2625" uniqueCount="795">
  <si>
    <t>Seção Judiciária de São Paulo</t>
  </si>
  <si>
    <t>Plano Anual de Contratações (PAC) 2023</t>
  </si>
  <si>
    <t>Subsecretaria</t>
  </si>
  <si>
    <t>Valores Consolidados</t>
  </si>
  <si>
    <t>UCIN</t>
  </si>
  <si>
    <t>UGEP</t>
  </si>
  <si>
    <t>UMAD</t>
  </si>
  <si>
    <t>UMIN</t>
  </si>
  <si>
    <t>USAS</t>
  </si>
  <si>
    <t>TOTAL</t>
  </si>
  <si>
    <t>Aprovação do PAC 2023</t>
  </si>
  <si>
    <t>Despacho nº 9198978</t>
  </si>
  <si>
    <t>Demandas Intercorrentes</t>
  </si>
  <si>
    <t>Data</t>
  </si>
  <si>
    <t>Despacho DFOR</t>
  </si>
  <si>
    <t>Área</t>
  </si>
  <si>
    <t>DISA</t>
  </si>
  <si>
    <t>DUMP</t>
  </si>
  <si>
    <t>DUAP</t>
  </si>
  <si>
    <t>DISE</t>
  </si>
  <si>
    <t>DISD</t>
  </si>
  <si>
    <t>DUMT</t>
  </si>
  <si>
    <t>DINF</t>
  </si>
  <si>
    <t>DUFE</t>
  </si>
  <si>
    <t xml:space="preserve"> Legenda:</t>
  </si>
  <si>
    <t>Unidade Requisitante</t>
  </si>
  <si>
    <t>Área responsável pela gestão da contratação.</t>
  </si>
  <si>
    <t>Objeto</t>
  </si>
  <si>
    <t>Descrição sucinta do objeto da contratação.</t>
  </si>
  <si>
    <t>Código do Objeto</t>
  </si>
  <si>
    <t>Código CATMAT / CATSER do objeto.</t>
  </si>
  <si>
    <t>Quantidade Estimada</t>
  </si>
  <si>
    <t>Se viável, quantificar o objeto da contratação.</t>
  </si>
  <si>
    <t>Valor Estimado</t>
  </si>
  <si>
    <t>Valor estimado da contratação como um todo.</t>
  </si>
  <si>
    <t>Justificativa da Contratação</t>
  </si>
  <si>
    <t>Informar os motivos que tornam a contratação necessária.</t>
  </si>
  <si>
    <t>Grau de Prioridade</t>
  </si>
  <si>
    <t>Alto, Médio ou Baixo</t>
  </si>
  <si>
    <t>Objetivos(s) Estratégico(s)</t>
  </si>
  <si>
    <t>Informar qual é o objetivo estratégico que a contratação visa alcançar.</t>
  </si>
  <si>
    <t>N - Nova
R - Renovação</t>
  </si>
  <si>
    <t>Prorrogação de Contrato (R) ou Nova Contratação (N).</t>
  </si>
  <si>
    <t>Data Prevista para a Contratação</t>
  </si>
  <si>
    <t>Em caso de nova contratação, informar a data prevista para a sua conclusão.</t>
  </si>
  <si>
    <t>Nº do Contrato</t>
  </si>
  <si>
    <t>Em caso de prorrogação, informar o nº do contrato que será prorrogado.</t>
  </si>
  <si>
    <t>Fim da Vigência</t>
  </si>
  <si>
    <t>Em caso de prorrogação, informar a data final de vigência do contrato vigente.</t>
  </si>
  <si>
    <t>Processo SEI</t>
  </si>
  <si>
    <t>Informar o processo SEI em que a nova contratação ou a prorrogação será processada.</t>
  </si>
  <si>
    <r>
      <rPr>
        <b/>
        <sz val="20"/>
        <color theme="4" tint="-0.249977111117893"/>
        <rFont val="Calibri"/>
        <family val="2"/>
        <scheme val="minor"/>
      </rPr>
      <t>Seção Judiciária de São Paulo</t>
    </r>
    <r>
      <rPr>
        <sz val="20"/>
        <color theme="4" tint="-0.249977111117893"/>
        <rFont val="Calibri"/>
        <family val="2"/>
        <scheme val="minor"/>
      </rPr>
      <t xml:space="preserve">
</t>
    </r>
    <r>
      <rPr>
        <sz val="14"/>
        <color theme="4" tint="-0.249977111117893"/>
        <rFont val="Calibri"/>
        <family val="2"/>
        <scheme val="minor"/>
      </rPr>
      <t>Plano Anual de Contratações 2023 (Resolução PRES nº 350/2020, com alterações).</t>
    </r>
  </si>
  <si>
    <t>Unidade Requisitante
(Área Gestora)</t>
  </si>
  <si>
    <r>
      <rPr>
        <b/>
        <sz val="11"/>
        <color theme="0"/>
        <rFont val="Calibri"/>
        <family val="2"/>
        <scheme val="minor"/>
      </rPr>
      <t>Contratos Vigentes</t>
    </r>
    <r>
      <rPr>
        <sz val="11"/>
        <color theme="0"/>
        <rFont val="Calibri"/>
        <family val="2"/>
        <scheme val="minor"/>
      </rPr>
      <t xml:space="preserve">
(para prorrogações em 2022)</t>
    </r>
  </si>
  <si>
    <t>Divisão</t>
  </si>
  <si>
    <t>Seção</t>
  </si>
  <si>
    <t>Objeto (Descrição Sucinta)</t>
  </si>
  <si>
    <t>Código do Objeto
(CATMAT / CATSER)</t>
  </si>
  <si>
    <t>Justificativa da Aquisição/Contratação</t>
  </si>
  <si>
    <t>Objetivos(s) Estratégico(s) Atendido(s) pela Aquisição</t>
  </si>
  <si>
    <t>N - Nova contratação
P - Prorrogação de Contrato</t>
  </si>
  <si>
    <t>Data Prevista para a Nova Contratação</t>
  </si>
  <si>
    <t>Status</t>
  </si>
  <si>
    <t>Último Andamento</t>
  </si>
  <si>
    <t>Observação</t>
  </si>
  <si>
    <t>UAPA</t>
  </si>
  <si>
    <t>DIPJ</t>
  </si>
  <si>
    <t>-</t>
  </si>
  <si>
    <t>Registro de Preços para  serviços de digitalização de processos e documentos avulsos.</t>
  </si>
  <si>
    <t xml:space="preserve">Possibilitar a digitalização dos processos judiciais e administrativos desarquivados para tramitação, em observância ao disposto nas Resoluções nº 420/2021 e nº 469/2022, ambas do CNJ. </t>
  </si>
  <si>
    <t>Alto</t>
  </si>
  <si>
    <t>Agilidade e produtividade na prestação jurisdicional</t>
  </si>
  <si>
    <t>N</t>
  </si>
  <si>
    <t>12.1279.10.23</t>
  </si>
  <si>
    <t>0005729-35.2023.4.03.8001</t>
  </si>
  <si>
    <t>Contratação / Prorrogação Concluída</t>
  </si>
  <si>
    <t>05/09/2023 ARP. 12.1279.10.23 (10127108) assinada.</t>
  </si>
  <si>
    <t xml:space="preserve"> </t>
  </si>
  <si>
    <t>DUBI</t>
  </si>
  <si>
    <t>Jornal Folha de S. Paulo (Jornal digital)</t>
  </si>
  <si>
    <t>Garantir a atualização do acervo da Biblioteca, bem como de unidades administrativas, para atendimento a todas as necessidades informacionais de Magistrados e servidores, bem como promover o acesso a veículos de comunicação e a portal de notícias a ser diariamente consultados, com o objetivo de monitorar a imagem da Justiça Federal da 3ª Região, gerenciar riscos de processos e questões sensíveis afetas à JF3R.</t>
  </si>
  <si>
    <t>0004722-08.2023.4.03.8001</t>
  </si>
  <si>
    <t>Livros físicos (material permanente)</t>
  </si>
  <si>
    <t>Garantir a atualização do acervo da Biblioteca, bem como de unidades administrativas, para atendimento a todas as necessidades informacionais de Magistrados e servidores com materiais que não compõem os portais de livros digitais que adquirimos</t>
  </si>
  <si>
    <t>0010277-06.2023.4.03.8001</t>
  </si>
  <si>
    <t>Contratação Cancelada</t>
  </si>
  <si>
    <t>Banco de Preços</t>
  </si>
  <si>
    <t>Ferramenta utilizada por UAPA; UMAD; UMIN; USAS para pesquisa de preços, essencial ao trabalho das subsecretarias.</t>
  </si>
  <si>
    <t>0010395-79.2023.4.03.8001</t>
  </si>
  <si>
    <t>Lex/Magister (Periódicos digitais)</t>
  </si>
  <si>
    <t>Garantir a atualização do acervo da Biblioteca, bem como de unidades administrativas, para atendimento a todas as necessidades informacionais de Magistrados e servidores</t>
  </si>
  <si>
    <t>0008238-36.2023.4.03.8001</t>
  </si>
  <si>
    <t>DIES</t>
  </si>
  <si>
    <t>CURSOS - PESSOA JURÍDICA (33.90.39)</t>
  </si>
  <si>
    <t>Resolução 169/2008 TRF3</t>
  </si>
  <si>
    <t>Aperfeiçoamento da gestão de pessoas</t>
  </si>
  <si>
    <t>Processo Não Localizado</t>
  </si>
  <si>
    <t>SUSO</t>
  </si>
  <si>
    <t>Libras para Eventos</t>
  </si>
  <si>
    <t>Atender ao art. 4º da Resolução CNJ 400/2021, promovendo acessibilidade para alguns dos eventos promovidos pela Justiça Federal de São Paulo</t>
  </si>
  <si>
    <t>Fortalecimento da relação institucional da Justiça Federal com a sociedade</t>
  </si>
  <si>
    <t>0013833-16.2023.4.03.8001</t>
  </si>
  <si>
    <t>Planejamento em Instrução</t>
  </si>
  <si>
    <t>DUIP</t>
  </si>
  <si>
    <t>SUIG</t>
  </si>
  <si>
    <t>Estagiários - Programa de Estágio Remunerado da SJSP</t>
  </si>
  <si>
    <t>Resolução TRF3 nº 334/2013</t>
  </si>
  <si>
    <t>0005529-62.2022.4.03.8001</t>
  </si>
  <si>
    <t>Crachás em PVC para servidores da SJSP e Magistrados</t>
  </si>
  <si>
    <t>Documento de identificação de uso obrigatório para servidores. Segue modelo do CJF com tecnologia para uso nas impressoras.</t>
  </si>
  <si>
    <t>Médio</t>
  </si>
  <si>
    <t>Fortalecimento da segurança e proteção institucional</t>
  </si>
  <si>
    <t>0009405-25.2022.4.03.8001</t>
  </si>
  <si>
    <t>Seguro Programa de Voluntariado - Serviço continuado - Apólice de seguro de acidentes pessoais do Voluntariado</t>
  </si>
  <si>
    <t>Determinação da Resolução Pres nº 153/2005, artigo 18.</t>
  </si>
  <si>
    <t>P</t>
  </si>
  <si>
    <t>04.783.10.22</t>
  </si>
  <si>
    <t>0019077-91.2021.4.03.8001</t>
  </si>
  <si>
    <t>SUPQ</t>
  </si>
  <si>
    <t>Teste de personalidade - NEO PI-R para aplicação on-line</t>
  </si>
  <si>
    <t xml:space="preserve"> NEO PI-R é um teste psicológico aprovado pelo Conselho Federal de Psicologia e tem por objetivo avaliar 35 características da personalidade. Possui aplicação e correção on-line, o que possibilita maior flexibilidade ao processo de avaliação psicológica dos candidatos dos concursos em andamento.  </t>
  </si>
  <si>
    <t>Baixo</t>
  </si>
  <si>
    <t>Teste Impulsividade ESAVI</t>
  </si>
  <si>
    <t>ESAVI é um teste psicológico aprovado pelo Conselho Federal de Psicologia e tem por objetivo avaliar a impulsividade. Possui aplicação e correção on-line, o que possibilita maior flexibilidade ao processo de avaliação psicológica dos candidatos ao cargo de agente de segurança e transporte dos concursos em andamento.</t>
  </si>
  <si>
    <t>DAEG</t>
  </si>
  <si>
    <t>Plano de Obras - Reforma do Anexo Administrativo Presidente Wilson de São Paulo - SP: Projeto de Instalações de Prevenção e Combate a Incêndio</t>
  </si>
  <si>
    <t>Conforme Relatório de Inspeção Administrativa de Avaliação (5406887), a edificação possui AVCB vencido. Ademais, as instruções técnicas do corpo de bombeiros não são atendidas na sua totalidade com o sistema atual, o que enseja a elaboração de projeto.</t>
  </si>
  <si>
    <t>0003412-67.2023.4.03.8000</t>
  </si>
  <si>
    <t>Plano de Obras - Reforma do Anexo Administrativo Presidente Wilson de São Paulo - SP: Execução de reforma elétrica</t>
  </si>
  <si>
    <t>A solicitação de reforma no sistema elétrico do galpão se faz necessária em busca do atendimento às normas NBR – 5410 e NR-10, sendo necessárias as substituições tanto dos quadros como dos cabeamentos elétricos e lógicos para garantir a segurança das instalações e pessoas, agregando também melhorias na qualidade do trabalho. Houve, inclusive, princípio de incêndio no arquivo de processos do E. TRF3, conforme processo 0069033-18.2017.4.03.8001. O projeto foi contratado em 2021 conforme 8232241.</t>
  </si>
  <si>
    <t>Plano de Obras - Reforma do Anexo Administrativo Presidente Wilson de São Paulo - SP: Projeto e laudo de reforma da cobertura</t>
  </si>
  <si>
    <t>A solicitação de reforma no sistema da cobertura do galpão está voltada à substituição do telhamento por telhas termoacústicas metálicas, bem como a adequação da estrutura de sustentação destas (exigida para atendimento à NBR-8800). Tal medida visa a proteção do ambiente interno do galpão contra intempéries e maior conforto termoacústico aos usuários. Relatórios técnicos que embasam a referida solicitação encontram-se anexados pelos documentos 0984010,  0984014,  0984018 e 0984021, além do Relatório de Vistoria Técnica (3809438), o qual apontou vazamento de águas pluviais para o interior do imóvel através das calhas. Este sistema precisa ser reformado para garantir tanto a segurança das instalações, evitando danos materiais quanto a segurança das pessoas, agregando também melhorias na qualidade do trabalho.</t>
  </si>
  <si>
    <t>0004141-30.2022.4.03.8000</t>
  </si>
  <si>
    <t>Plano de Obras - Reforma do Anexo Administrativo Presidente Wilson de São Paulo - SP: Projeto de Sistema de Proteção Coletiva Contra Quedas</t>
  </si>
  <si>
    <t>Atualmente, o acesso à cobertura para manutenção se dá através de escada marinheiro sem proteção e, quando na cobertura, não há barreira que impeça a queda do trabalhador. Assim, os dispositivos legais que versam sobre segurança no trabalho não são atendidos.</t>
  </si>
  <si>
    <t>0004504-80.2023.4.03.8000</t>
  </si>
  <si>
    <t>Plano de Obras - Reforma do Anexo Administrativo Presidente Wilson de São Paulo - SP: Repavimentação de calçadas e Canaleta de escoamento de águas servidas</t>
  </si>
  <si>
    <t>Necessário pois as calçadas, além de não estarem de acordo com os requisitos técnicos de acessibilidade, estão deterioradas, inclusive com perda de parte da pavimentação e desplacamento causado por raízes de árvores, como pode ser observado nas fotografias disponíveis no processo 0010913-45.2018.4.03.8001, o que poderia ensejar autuação pela Prefeitura Municipal. Engloba a implantação de canaleta para receber águas servidas de área atualmente ocupada pelo TRF</t>
  </si>
  <si>
    <t>SUAI</t>
  </si>
  <si>
    <t>Película adesiva para instalação no painel de vidro para o projeto "Atendimento ao Cidadão" no Fórum Cível Pedro Lessa</t>
  </si>
  <si>
    <t>Identificação visual interna  da edificação da Justiça Federal.</t>
  </si>
  <si>
    <t>0000178-74.2023.4.03.8001</t>
  </si>
  <si>
    <t>Fornecimento e instalação de piso vinílico autoportante para a nova sede de Botucatu</t>
  </si>
  <si>
    <t>Conservação, adaptação, substituição e segurança das edificações da Justiça Federal.</t>
  </si>
  <si>
    <t>0001541-96.2023.4.03.8001</t>
  </si>
  <si>
    <t>ARP - Fornecimento e instalação de pisos vinílicos, plurigoma e tátil</t>
  </si>
  <si>
    <t>ARP 12.1257.10.22</t>
  </si>
  <si>
    <t>0005587-31.2023.4.03.8001</t>
  </si>
  <si>
    <t>ARP - Instalação, desinstalação de divisórias, portas e acessórios, instalação de guichê em vidro temperado e outros, com fornecimento de materiais</t>
  </si>
  <si>
    <t xml:space="preserve">Adequação do imóvel para necessidade da Justiça Federal. </t>
  </si>
  <si>
    <t>ARP 12.1224.10.21</t>
  </si>
  <si>
    <t>0007438-08.2023.4.03.8001</t>
  </si>
  <si>
    <t>Fornecimento e instalação de Piso Laminado e Piso Cerâmico para o Fórum de Ribeirão Preto</t>
  </si>
  <si>
    <t>0010434-76.2023.4.03.8001</t>
  </si>
  <si>
    <t>Assessoria Jurídica</t>
  </si>
  <si>
    <t>ARP - Placa comemorativa em aço escovado</t>
  </si>
  <si>
    <t xml:space="preserve">Uso em solenidades da Justiça Federal. </t>
  </si>
  <si>
    <t>ARP 12.1237.10.21</t>
  </si>
  <si>
    <t>0015224-40.2022.4.03.8001</t>
  </si>
  <si>
    <t>ARP - Sinalização interna como placa direcional, placa de porta, numeração de andar, placas de pictogramas, faixa de segurança</t>
  </si>
  <si>
    <t>Sinalização interna  das edificações da Justiça Federal.</t>
  </si>
  <si>
    <t>ARP 12.1238.10.21</t>
  </si>
  <si>
    <t>0016012-54.2022.4.03.8001</t>
  </si>
  <si>
    <t>ARP - Fornecimento com instalação de vidros e acessórios diversos</t>
  </si>
  <si>
    <t>ARP 12.1248.10.21</t>
  </si>
  <si>
    <t>0017468-39.2022.4.03.8001</t>
  </si>
  <si>
    <t>ARP - Sinalização Externa (Testeiras horizontais, Medalhas, Bandeiras, Blocos e Totens)</t>
  </si>
  <si>
    <t>Sinalização visual das edificações da Justiça Federal, com seu nome e logotipo.</t>
  </si>
  <si>
    <t xml:space="preserve">ARP 12.1252.10.22 </t>
  </si>
  <si>
    <t>0019855-27.2022.4.03.8001</t>
  </si>
  <si>
    <t>Fornecimento e Instalação de placas de gesso acartonado - drywall</t>
  </si>
  <si>
    <t>0012782-67.2023.4.03.8001</t>
  </si>
  <si>
    <t>Processo Criado</t>
  </si>
  <si>
    <t>SUCC</t>
  </si>
  <si>
    <t>MANUTENÇÃO DE ELEVADORES - EXECUÇÕES FISCAIS
(PÓS MODERNIZAÇÃO)</t>
  </si>
  <si>
    <t>R$ 72.470,00</t>
  </si>
  <si>
    <t>Serviços Essenciais</t>
  </si>
  <si>
    <t>Aperfeiçoamento da gestão administrativa e da governança judiciária</t>
  </si>
  <si>
    <t>14/06/2023</t>
  </si>
  <si>
    <t>0017259-70.2022.4.03.8001</t>
  </si>
  <si>
    <t>MANUTENÇÃO DE ELEVADORES - EXECUÇÕES FISCAIS</t>
  </si>
  <si>
    <t>R$ 9.227,00</t>
  </si>
  <si>
    <t>08.271.10.20</t>
  </si>
  <si>
    <t>0028332-10.2020.4.03.8001</t>
  </si>
  <si>
    <t>MANUTENÇÃO DE ELEVADORES -  AVARÉ</t>
  </si>
  <si>
    <t>R$ 3.695,00</t>
  </si>
  <si>
    <t>30/07/2023</t>
  </si>
  <si>
    <t>0016492-32.2022.4.03.8001</t>
  </si>
  <si>
    <t>MANUTENÇÃO DE ELEVADORES -  CRIMINAL/PREVIDENCIÁRIO
(PÓS MODERNIZAÇÃO)</t>
  </si>
  <si>
    <t>R$ 128.040,00</t>
  </si>
  <si>
    <t>MANUTENÇÃO DE ELEVADORES - ANDRADINA</t>
  </si>
  <si>
    <t>R$ 3.240,00</t>
  </si>
  <si>
    <t>MANUTENÇÃO DE ELEVADORES - BOTUCATU (NOVO PRÉDIO)</t>
  </si>
  <si>
    <t>R$ 33.804,00</t>
  </si>
  <si>
    <t>0017495-56.2021.4.03.8001</t>
  </si>
  <si>
    <t xml:space="preserve">MANUTENÇÃO DE ELEVADORES - ITAPEVA </t>
  </si>
  <si>
    <t>R$ 9.350,00</t>
  </si>
  <si>
    <t>MANUTENÇÃO DE ELEVADORES - JEF-SP</t>
  </si>
  <si>
    <t>R$ 9.742,00</t>
  </si>
  <si>
    <t>24/05/2023</t>
  </si>
  <si>
    <t>08.332.10.20</t>
  </si>
  <si>
    <t>0010894-68.2020.4.03.8001</t>
  </si>
  <si>
    <t>MANUTENÇÃO DE ELEVADORES - JUNDIAÍ (NOVO PRÉDIO)</t>
  </si>
  <si>
    <t>R$ 8.400,00</t>
  </si>
  <si>
    <t>0014172-09.2022.4.03.8001</t>
  </si>
  <si>
    <t>MANUTENÇÃO DE ELEVADORES - MOGI DAS CRUZES (NOVO PRÉDIO)</t>
  </si>
  <si>
    <t>R$ 6.000,00</t>
  </si>
  <si>
    <t>0016994-68.2022.4.03.8001</t>
  </si>
  <si>
    <t>MANUTENÇÃO DE ELEVADORES - SANTOS</t>
  </si>
  <si>
    <t>R$ 6.768,00</t>
  </si>
  <si>
    <t>08.330.10.20</t>
  </si>
  <si>
    <t>0010893-83.2020.4.03.8001</t>
  </si>
  <si>
    <t>MANUTENÇÃO DE ELEVADORES - SÃO VICENTE (NOVO PRÉDIO)</t>
  </si>
  <si>
    <t>0017223-28.2022.4.03.8001</t>
  </si>
  <si>
    <t>SUCS</t>
  </si>
  <si>
    <t xml:space="preserve">Fornecimento de Serviços de Pintura para o Fórum Federal de Mogi das Cruzes </t>
  </si>
  <si>
    <t>atendimento de necessidades do forum</t>
  </si>
  <si>
    <t>0001036-08.2023.4.03.8001</t>
  </si>
  <si>
    <t>Fornecimento de telhas e reparos no teto do Fórum de São Jose dos Campos</t>
  </si>
  <si>
    <t>0001242-61.2019.4.03.8001</t>
  </si>
  <si>
    <t>Fornecimento de Serviços de Pintura para o Fórum Federal de Botucatu</t>
  </si>
  <si>
    <t>0001309-84.2023.4.03.8001</t>
  </si>
  <si>
    <t>Registro de preços referente a prestação de serviços de chaveiro, com fornecimento de material</t>
  </si>
  <si>
    <t>0001861-83.2022.4.03.8001</t>
  </si>
  <si>
    <t>Registro de preços para fornecimento e instalação de insulfilm</t>
  </si>
  <si>
    <t>0001862-68.2022.4.03.8001</t>
  </si>
  <si>
    <t>Registro de preços para aquisição de persianas e seus respectivos suportes</t>
  </si>
  <si>
    <t>0001868-75.2022.4.03.8001</t>
  </si>
  <si>
    <t>Fornecimento e instalação de portão de aço deslizante automatizado no Fórum Pedro Lessa</t>
  </si>
  <si>
    <t>0004111-55.2023.4.03.8001</t>
  </si>
  <si>
    <t>Execução de serviços de dedetização de prédios da Justiça Federal</t>
  </si>
  <si>
    <t>0004352-29.2023.4.03.8001</t>
  </si>
  <si>
    <t>Remoção de árvore do terreno de Santos</t>
  </si>
  <si>
    <t>0008519-65.2018.4.03.8001</t>
  </si>
  <si>
    <t>04.764.10.21</t>
  </si>
  <si>
    <t>0016683-14.2021.4.03.8001</t>
  </si>
  <si>
    <t>04.765.10.21</t>
  </si>
  <si>
    <t>0016686-66.2021.4.03.8001</t>
  </si>
  <si>
    <t>04.766.10.21</t>
  </si>
  <si>
    <t>04.767.10.21</t>
  </si>
  <si>
    <t>0016694-43.2021.4.03.8001</t>
  </si>
  <si>
    <t>Fornecimento de Serviços de Pintura Externa de Fóruns de Barueri, Jau, Limeira, Ourinhos, Piracicaba, Santo Andre, Sao Bernardo e São Jose do Rio Preto</t>
  </si>
  <si>
    <t>0017271-84.2022.4.03.8001</t>
  </si>
  <si>
    <t>Fornecimento de Serviços de Pintura para o Fórum Federal São Joao da Boa Vista</t>
  </si>
  <si>
    <t>0017770-68.2022.4.03.8001</t>
  </si>
  <si>
    <t>Fornecimento e instalação de guarda-corpos para o Fórum Federal de Botucatu</t>
  </si>
  <si>
    <t>0019554-80.2022.4.03.8001</t>
  </si>
  <si>
    <t>Contratação de testes de estanqueidade para os Fóruns de São José do Rio Preto e Presidente Prudente</t>
  </si>
  <si>
    <t>0021184-74.2022.4.03.8001</t>
  </si>
  <si>
    <t>Fornecimento de redes de pombos para o forum federal de execuções fiscais</t>
  </si>
  <si>
    <t>0022876-11.2022.4.03.8001</t>
  </si>
  <si>
    <t>Registro de preços para serviços de serralheria</t>
  </si>
  <si>
    <t>0024682-52.2020.4.03.8001</t>
  </si>
  <si>
    <t>Registro de preços para pintura de areas externas</t>
  </si>
  <si>
    <t>0025834-38.2020.4.03.8001</t>
  </si>
  <si>
    <t>Fornecimento de portao para o Forum Federal de Osasco</t>
  </si>
  <si>
    <t xml:space="preserve">0020431-20.2022.4.03.8001 </t>
  </si>
  <si>
    <t>Registro de preços para aquisição de persianas entrevidros</t>
  </si>
  <si>
    <t>Registro de preços para fornecimento de barreiras de proteção</t>
  </si>
  <si>
    <t>SUCT</t>
  </si>
  <si>
    <t>Energia Elétrica - Fornecimento Mercado Regulado - Santo André</t>
  </si>
  <si>
    <t>Atender as necessidades da Subseção Judiciária de Santo André</t>
  </si>
  <si>
    <t>0000349-31.2023.4.03.8001</t>
  </si>
  <si>
    <t>Energia Elétrica - Fornecimento Mercado Regulado -Guaratinguetá (Futura Sede)</t>
  </si>
  <si>
    <t>R$ 900,00</t>
  </si>
  <si>
    <t>Atender as necessidades da Subseção Judiciária de Guaratinguetá (Futura Sede)</t>
  </si>
  <si>
    <t>0001274-27.2023.4.03.8001</t>
  </si>
  <si>
    <t>Energia Elétrica - Fornecimento Mercado Regulado - São José do Rio Preto</t>
  </si>
  <si>
    <t>Atender as necessidades da Subseção Judiciária de São José do Rio Preto</t>
  </si>
  <si>
    <t>0002519-73.2023.4.03.8001</t>
  </si>
  <si>
    <t>Energia Elétrica - Fornecimento Mercado Regulado - São Carlos</t>
  </si>
  <si>
    <t>Atender as necessidades da Subseção Judiciária de São Carlos</t>
  </si>
  <si>
    <t>0002527-50.2023.4.03.8001</t>
  </si>
  <si>
    <t>Energia Elétrica - Fornecimento Mercado Regulado - Ribeirão Preto</t>
  </si>
  <si>
    <t>Atender as necessidades da Subseção Judiciária de Ribeirão Preto</t>
  </si>
  <si>
    <t>0002532-72.2023.4.03.8001</t>
  </si>
  <si>
    <t>Energia Elétrica - Fornecimento Mercado Regulado - Jaú</t>
  </si>
  <si>
    <t>Atender as necessidades da Subseção Judiciária de Jaú</t>
  </si>
  <si>
    <t>0002551-78.2023.4.03.8001</t>
  </si>
  <si>
    <t>Energia Elétrica - Fornecimento Mercado Regulado - Americana</t>
  </si>
  <si>
    <t>Atender as necessidades da Subseção Judiciária de Americana</t>
  </si>
  <si>
    <t>0002561-25.2023.4.03.8001</t>
  </si>
  <si>
    <t>Energia Elétrica - Fornecimento Mercado Regulado - Guaratinguetá (Fórum)</t>
  </si>
  <si>
    <t>Atender as necessidades da Seção Judiciária de Guaratinguetá (Fórum)</t>
  </si>
  <si>
    <t>0013778-02.2022.4.03.8001</t>
  </si>
  <si>
    <t>Energia Elétrica - Fornecimento Mercado Regulado - Ourinhos</t>
  </si>
  <si>
    <t>Atender as necessidades da Subseção Judiciária de Ourinhos</t>
  </si>
  <si>
    <t>0013790-16.2022.4.03.8001</t>
  </si>
  <si>
    <t>Energia Elétrica - Fornecimento Mercado Regulado - Barueri</t>
  </si>
  <si>
    <t>Atender as necessidades da Subseção Judiciária de Barueri</t>
  </si>
  <si>
    <t>0013795-38.2022.4.03.8001</t>
  </si>
  <si>
    <t>Fornecimento de Água e Coleta de Esgoto Sanitário - Capital e Gde SP (Execuções Fiscais; Pres. Wilson; Osasco; Criminal e Previdenciário; Turmas Recursais; Sede Adm.; S Bernardo do Campo; Adm. República; Cível, JEF SP; Barueri; Guarulhos e Santo André)</t>
  </si>
  <si>
    <t>Atender as necessidades das Subseções Judiciárias, JEF e Adm. da Capital e Gde SP(Execuções Fiscais; Pres. Wilson; Osasco; Criminal e Previdenciário; Turmas Recursais; Sede Adm.; S Bernardo do Campo; Adm. República; Cível, JEF SP; Barueri; Guarulhos e Santo André)</t>
  </si>
  <si>
    <t>0014632-93.2022.4.03.8001</t>
  </si>
  <si>
    <t>Fornecimento de Água e Coleta de Esgoto Sanitário - Interior e Litoral de SP - SJBoa Vista (Fórum e Estacionamento); Assis; Avaré; Brag. Paulista; Franca; Itapeva; Jales; Lins; Pres. Prudente; Santos; S J dos Campos; Caraguatatuba; Botucatu (atual e futura sedes); São Vicente e Registro</t>
  </si>
  <si>
    <t>Atender as necessidades das Subseções Judiciárias Interior e Litoral de SP: SJBoa Vista (Fórum e Estacionamento); Assis; Avaré; Brag. Paulista; Franca; Itapeva; Jales; Lins; Pres. Prudente; Santos; S J dos Campos; Caraguatatuba; Botucatu (atual e futura sedes); São Vicente e Registro</t>
  </si>
  <si>
    <t>0014637-18.2022.4.03.8001</t>
  </si>
  <si>
    <t>Fornecimento de água e coleta de esgoto - Tupã</t>
  </si>
  <si>
    <t>Atender as necessidades da Subseção Judiciária de Tupã</t>
  </si>
  <si>
    <t>0014640-70.2022.4.03.8001</t>
  </si>
  <si>
    <t>Fornecimento de Água e Coleta de Esgoto Sanitário - Piracicaba</t>
  </si>
  <si>
    <t>Atender as necessidades da Subseção Judiciária de Piracicaba</t>
  </si>
  <si>
    <t>0014649-32.2022.4.03.8001</t>
  </si>
  <si>
    <t>Fornecimento de Água e Coleta de Esgoto Sanitário - Bauru</t>
  </si>
  <si>
    <t>Atender as necessidades da Subseção Judiciária de Bauru</t>
  </si>
  <si>
    <t>0014652-84.2022.4.03.8001</t>
  </si>
  <si>
    <t>Fornecimento de Água e Coleta de Esgoto Sanitário - Jaú</t>
  </si>
  <si>
    <t>0014659-76.2022.4.03.8001</t>
  </si>
  <si>
    <t>Fornecimento de Água e Coleta de Esgoto Sanitário - Araraquara</t>
  </si>
  <si>
    <t>Atender as necessidades da Subseção Judiciária de Araraquara</t>
  </si>
  <si>
    <t>0014662-31.2022.4.03.8001</t>
  </si>
  <si>
    <t>Fornecimento de Água e Coleta de Esgoto Sanitário - São José do Rio Preto</t>
  </si>
  <si>
    <t>0014665-83.2022.4.03.8001</t>
  </si>
  <si>
    <t>Fornecimento de Água e Coleta de Esgoto Sanitário - Guaratinguetá (Fórum e JEF)</t>
  </si>
  <si>
    <t xml:space="preserve">Atender as necessidades da Subseção Judiciária de Guaratinguetá (Fórum e JEF) </t>
  </si>
  <si>
    <t>0014669-23.2022.4.03.8001</t>
  </si>
  <si>
    <t>Fornecimento de Água e Coleta de Esgoto Sanitário - Ribeirão Preto</t>
  </si>
  <si>
    <t>0014677-97.2022.4.03.8001</t>
  </si>
  <si>
    <t>Fornecimento de Água e Coleta de Esgoto Sanitário - Jundiaí</t>
  </si>
  <si>
    <t>Atender as necessidades da Subseção Judiciária de Jundiaí</t>
  </si>
  <si>
    <t>0014680-52.2022.4.03.8001</t>
  </si>
  <si>
    <t>Fornecimento de Água e Coleta de Esgoto Sanitário - Sorocaba</t>
  </si>
  <si>
    <t>Atender as necessidades da Subseção Judiciária de Sorocaba</t>
  </si>
  <si>
    <t>0014766-23.2022.4.03.8001</t>
  </si>
  <si>
    <t>Fornecimento de Água e Coleta de Esgoto Sanitário - Araçatuba</t>
  </si>
  <si>
    <t>Atender as necessidades da Subseção Judiciária de Araçatuba</t>
  </si>
  <si>
    <t>0014771-45.2022.4.03.8001</t>
  </si>
  <si>
    <t>Fornecimento de Água e coleta de esgoto - Campinas</t>
  </si>
  <si>
    <t>Atender as necessidades da Subseção Judiciária de Campinas</t>
  </si>
  <si>
    <t>0014772-30.2022.4.03.8001</t>
  </si>
  <si>
    <t>Fornecimento de água e coleta de esgoto - Mogi das Cruzes (Sedes Atual e Futura)</t>
  </si>
  <si>
    <t>Atender as necessidades da Subseção Judiciária de Mogi das Cruzes</t>
  </si>
  <si>
    <t>0014773-15.2022.4.03.8001</t>
  </si>
  <si>
    <t>Fornecimento de água e coleta de esgoto - Marília</t>
  </si>
  <si>
    <t>Atender as necessidades da Subseção Judiciária de Marília</t>
  </si>
  <si>
    <t>0014775-82.2022.4.03.8001</t>
  </si>
  <si>
    <t>Fornecimento de água e coleta de esgoto - Mauá</t>
  </si>
  <si>
    <t>Atender as necessidades da Subseção Judiciária de Mauá</t>
  </si>
  <si>
    <t>0014804-35.2022.4.03.8001</t>
  </si>
  <si>
    <t>Fornecimento de água e coleta de esgoto - Ourinhos</t>
  </si>
  <si>
    <t>0014810-42.2022.4.03.8001</t>
  </si>
  <si>
    <t>Fornecimento de água e coleta de esgoto - Barretos</t>
  </si>
  <si>
    <t>Atender as necessidades da Subseção Judiciária de Barretos</t>
  </si>
  <si>
    <t>0014812-12.2022.4.03.8001</t>
  </si>
  <si>
    <t>Fornecimento de água e coleta de esgoto - Andradina</t>
  </si>
  <si>
    <t>Atender as necessidades da Subseção Judiciária de Andradina</t>
  </si>
  <si>
    <t>0014821-71.2022.4.03.8001</t>
  </si>
  <si>
    <t>Fornecimento de água e coleta de esgoto - São Carlos</t>
  </si>
  <si>
    <t>0014822-56.2022.4.03.8001</t>
  </si>
  <si>
    <t>Fornecimento de água e coleta de esgoto - Catanduva</t>
  </si>
  <si>
    <t>Atender as necessidades da Subseção Judiciária de Catanduva</t>
  </si>
  <si>
    <t>0014825-11.2022.4.03.8001</t>
  </si>
  <si>
    <t>Fornecimento de Água e Coleta de Esgoto Sanitário - Americana</t>
  </si>
  <si>
    <t>0014826-93.2022.4.03.8001</t>
  </si>
  <si>
    <t>Energia Elétrica - Fornecimento Mercado Regulado - Capital e Gde SP (Criminal e Previdenciário; Execuções Fiscais; JEF SP; S B do Campo; Cível; Adm República; Turmas Recursais; Osasco; Sede Adm e Mauá)</t>
  </si>
  <si>
    <t xml:space="preserve">Atender as necessidades das Subseções Judiciárias, JEF e Adm. da Capital e Gde SP: Criminal e Previdenciário; Execuções Fiscais; JEF SP; S B do Campo; Cível; Adm República; Turmas Recursais; Osasco; Sede Adm e Mauá </t>
  </si>
  <si>
    <t>0014889-21.2022.4.03.8001</t>
  </si>
  <si>
    <t>Energia Elétrica - Fornecimento Mercado Regulado - Interior de SP - Bauru; Barretos; Botucatu (Fórum, JEF e futura sede); Campinas; Lins e Piracicaba (Fórum)</t>
  </si>
  <si>
    <t>Atender as necessidades das Subseções Judiciárias do Interior de SP: Bauru; Barretos; Botucatu (Fórum, JEF e futura sede); Campinas; Lins e Piracicaba (Fórum)</t>
  </si>
  <si>
    <t>0014907-42.2022.4.03.8001</t>
  </si>
  <si>
    <t>Energia Elétrica - Fornecimento Mercado Regulado - Avaré</t>
  </si>
  <si>
    <t>Atender as necessidades da Subseção Judiciária de Avaré</t>
  </si>
  <si>
    <t>0014915-19.2022.4.03.8001</t>
  </si>
  <si>
    <t>Energia Elétrica - Fornecimento Mercado Regulado - Guaratinguetá (JEF); Caraguatatuba e Guarulhos</t>
  </si>
  <si>
    <t>Atender as necessidades das Subseções Judiciárias de Guaratinguetá (JEF); Caraguatatuba e Guarulhos</t>
  </si>
  <si>
    <t>0014919-56.2022.4.03.8001</t>
  </si>
  <si>
    <t>Energia Elétrica - Fornecimento Mercado Regulado - Marília</t>
  </si>
  <si>
    <t>0014926-48.2022.4.03.8001</t>
  </si>
  <si>
    <t>Energia Elétrica - Fornecimento Mercado Regulado - Andradina; Itapeva e SJBoa Vista (Estacionamento)</t>
  </si>
  <si>
    <t>Atender as necessidades das Subseções Judiciárias de Andradina; Itapeva e SJBoa Vista (Estacionamento)</t>
  </si>
  <si>
    <t>0014927-33.2022.4.03.8001</t>
  </si>
  <si>
    <t>Fornecimento de Gás Canalizado - Criminal e Previdenciário</t>
  </si>
  <si>
    <t>Atender as necessidades da Subseção Judiciária Criminal e Previdenciária</t>
  </si>
  <si>
    <t>0015280-73.2022.4.03.8001</t>
  </si>
  <si>
    <t>Energia Elétrica - Fornecimento Mercado Regulado - Piracicaba (JEF)</t>
  </si>
  <si>
    <t>Atender as necessidades da Subseção Judiciária de Piracicaba (JEF)</t>
  </si>
  <si>
    <t>0018063-38.2022.4.03.8001</t>
  </si>
  <si>
    <t>Energia Elétrica - Fornecimento Mercado Regulado -São Vicente (Nova Sede)</t>
  </si>
  <si>
    <t>R$ 106.320,00</t>
  </si>
  <si>
    <t>Atender as necessidades da Subseção Judiciária de São Vicente (Nova Sede)</t>
  </si>
  <si>
    <t>0018053-91.2022.4.03.8001</t>
  </si>
  <si>
    <t>Fornecimento de água e coleta de esgoto - São Vicente (Nova Sede)</t>
  </si>
  <si>
    <t>R$ 20.340,00</t>
  </si>
  <si>
    <t>0018062-53.2022.4.03.8001</t>
  </si>
  <si>
    <t>R$ 29.808,00</t>
  </si>
  <si>
    <t>0018428-92.2022.4.03.8001</t>
  </si>
  <si>
    <t>Energia Elétrica - Fornecimento Mercado Regulado - Bauru (Futura Sede)</t>
  </si>
  <si>
    <t>R$ 145.240,00</t>
  </si>
  <si>
    <t>Atender as necessidades da Subseção Judiciária de Bauru (Futura Sede)</t>
  </si>
  <si>
    <t>0022485-56.2022.4.03.8001</t>
  </si>
  <si>
    <t>Fornecimento de água e coleta de esgoto -  Bauru (Futura Sede)</t>
  </si>
  <si>
    <t>R$ 42.780,00</t>
  </si>
  <si>
    <t>0022498-55.2022.4.03.8001</t>
  </si>
  <si>
    <t>R$ 316.656,00</t>
  </si>
  <si>
    <t>será aberto oportunamente</t>
  </si>
  <si>
    <t>R$ 129.542,00</t>
  </si>
  <si>
    <t>R$ 185.126,00</t>
  </si>
  <si>
    <t>R$ 98.597,00</t>
  </si>
  <si>
    <t>R$ 199.166,00</t>
  </si>
  <si>
    <t>R$ 160.488,00</t>
  </si>
  <si>
    <t>R$ 98.596,00</t>
  </si>
  <si>
    <t>SUEG</t>
  </si>
  <si>
    <t>Plano de Obras - Reforma do Fórum Federal Criminal e Previdenciário de São Paulo - SP: Execução de reforma elétrica/ Forros</t>
  </si>
  <si>
    <t xml:space="preserve">Nos termos do relatório contido no SEI 2620402, “As atuais instalações elétricas existentes da edificação não estão em bom estado de conservação e manutenção” e “Os subsistemas instalados tais como sistema de climatização, instalações elétricas das prumadas e instalações elétricas de distribuição horizontal, sistema de bombas de recalque, bombas de incêndio, sistema de UPS, GMGs estão inadequados e deverão ser atualizados”. Ressalta-se que a reforma do sistema de climatização está em fase final de execução. Houve a contratação de parte dos serviços da Reforma Elétrica em novembro de 2019 (5313737), que está em processo de conclusão (Termo de Recebimento Definitivo 8307200). Em 2021 foi contratada uma segunda parte dos serviços, conforme SEI 8058758 (empenho 8056467). O restante do valor está previsto para ser empenhado em 2022, e está prevista nova contratação nesse exercício. </t>
  </si>
  <si>
    <t>0002655-70.2023.4.03.8001</t>
  </si>
  <si>
    <t>Em Licitação</t>
  </si>
  <si>
    <t>Plano de Obras - Reforma do Fórum Federal de Santos - SP: Obra complementar de PCI p/ obtenção ao AVCB</t>
  </si>
  <si>
    <t>O sistema de PCI foi executado (SEI 0018579-05.2015.4.03.8001), e após vistoria do Corpo de Bombeiros Militar do Estado de São Paulo (CBMESP), foi emitido "Comunique-se" (SEI 36780280) apontando a necessidade de adequações. Por este motivo, a atualização do projeto de PCI foi contratada em 2021 conforme SEI 8285325 e há a necessidade de contratação da respectiva execução para a obtenção do AVCB</t>
  </si>
  <si>
    <t>0010275-41.2020.4.03.8001</t>
  </si>
  <si>
    <t xml:space="preserve">Plano de Obras - Reforma do Fórum Federal de Barueri - SP: Modernização das Instalações de Prevenção e Combate a incêndio </t>
  </si>
  <si>
    <t>Conforme o Relatório de Vistoria do Corpo de Bombeiros (8995842) e o Relatório de Vistoria da SUEN (8988162), para a obtenção do AVCB, será necessário o fechamento até o telhado da parede entre o Galpão e a Central de Conciliações, bem como das 3 janelas desta parede. Em estudo se tal demanda contemplará novo contrato ou aditamento do contrato de Modernização de PCI atualmente vigente, com a empresa MGA Engenharia.</t>
  </si>
  <si>
    <t>0003038-19.2021.4.03.8001</t>
  </si>
  <si>
    <t xml:space="preserve">Plano de Obras - Reforma do Fórum Federal de Barueri - SP: Execução de reforma elétrica </t>
  </si>
  <si>
    <t>Adequar as instalações elétricas da edificação às normas vigentes e às necessidades atuais e futuras da ocupação da edificação pela Justiça Federal, bem como otimizar os alimentadores do Fórum, separando as cargas que deveriam ser alimentadas pelo gerador em caso de falta de energia (alimentação emergencial) das cargas que não possuem a necessidade de alimentação emergencial. Ainda, os equipamentos existentes estão obsoletos, em desacordo com as normas vigentes, sendo também necessária a otimização por meio da divisão dos circuitos elétricos existentes.</t>
  </si>
  <si>
    <t>0002656-55.2023.4.03.8001</t>
  </si>
  <si>
    <t>Plano de Obras - Reforma do Fórum Federal de São José do Rio Preto - SP: Projeto de Reforma Elétrica</t>
  </si>
  <si>
    <t>Nos termos da Resposta SUEG 8304988, “as instalações existentes são originarias da época da construção da edificação e necessitam de uma modernização para adequação às atuais normas técnicas e de segurança dentre elas a NBR 5410, NBR 5419, NBR 14565, NBR ISO/CIE 8995, NR10 e Normas para Fornecimento de Energia em Tensão Primária da Concessionária CPFL.”</t>
  </si>
  <si>
    <t>0002657-40.2023.4.03.8001</t>
  </si>
  <si>
    <t>Modernização - Projeto de PCI para a nova sede de Mogi das Cruzes</t>
  </si>
  <si>
    <t>Edificação recém adquirida pela JFSP, que requer intervenções técnicas para melhor adequação às necessidades da referida Seção Judiciária</t>
  </si>
  <si>
    <t>0003460-23.2023.4.03.8001</t>
  </si>
  <si>
    <t>Modernização - Central de Alarme de São José dos Campos</t>
  </si>
  <si>
    <t>O Fórum de São José dos Campos possui um sistema de detecção e alarme de incêndio com dispositivos da marca EZALPHA, que atualmente encontra-se inoperante pela falta do painel principal da central de alarme e da conexão deste com seus componentes e repetidoras, razão pela qual é necessária a execução do escopo desta contratação para tornar operacional esse sistema.</t>
  </si>
  <si>
    <t>0001558-69.2022.4.03.8001</t>
  </si>
  <si>
    <t>Modernização - Modernização das instalações de Prevenção e Combate à Incêndio do Fórum Federal de Mauá</t>
  </si>
  <si>
    <t>A edificação não possui AVCB, conforme Inspeção Administrativa de Avaliação 7723733. Ainda, face às alterações de layout para a ocupação do prédio e a adição de pavimento na cobertura, o sistema instalado se mostra inadequado. Há projeto contratado em execução, com previsão de término em 06/2023.</t>
  </si>
  <si>
    <t>0002654-85.2023.4.03.8001</t>
  </si>
  <si>
    <t>SUEN</t>
  </si>
  <si>
    <t>Plano de Obras - Reforma do Fórum das Execuções Fiscais - SP: Execução de Reforma da Caixilharia/ Fachada</t>
  </si>
  <si>
    <t>Continuação de obra plurianual. Os elementos das fachadas, empenas e esquadrias apresentam diversas patologias que comprometem o perfeito funcionamento dos caixilhos, bem como ocasionaram a queda de fragmentos do revestimento tipo fulget, colocando os usuários da edificação em risco. Com o intuito de mitigar estes problemas, parte do revestimento das fachadas e algumas esquadrias foram substituídas no passado. Ainda, com a execução de novos caixilhos, haverá uma melhora significativa da eficiência energética, reduzindo-se os gastos com energia elétrica decorrentes da climatização. A recuperação das fachadas evitará o agravo de patologias construtivas, bem como aumentará a vida útil do edifício. Nos termos de um laudo realizado no ano de 2015 (disponível no SEI 1135717), em diversos pontos o revestimento da fachada apresenta som cavo, além de fissuras e trincas generalizadas e ausência de juntas de dilatação. O projeto foi contratado e está em elaboração (SEI 6244040).</t>
  </si>
  <si>
    <t>0004248-71.2022.4.03.8001</t>
  </si>
  <si>
    <t>Plano de Obras - Reforma do Fórum Federal Cível de São Paulo - SP: Adequação às normas de acessibilidade</t>
  </si>
  <si>
    <t>O edifício ainda não se encontra completamente adequado ao padrão de acessibilidade determinado pela Lei n. 10.098/2000.</t>
  </si>
  <si>
    <t>0001535-89.2023.4.03.8001</t>
  </si>
  <si>
    <t>Plano de Obras - Reforma do Fórum Federal Cível de São Paulo - SP: Projeto de Ponto de Ancoragem</t>
  </si>
  <si>
    <t xml:space="preserve">O prédio deve ter pontos de ancoragens fixos na laje da cobertura para possibilitar utilização de andaimes/ cadeiras suspensas para lavagem das esquadrias, fachadas e manutenção do SPDA. </t>
  </si>
  <si>
    <t>0001636-29.2023.4.03.8001</t>
  </si>
  <si>
    <t>Licitação Homologada</t>
  </si>
  <si>
    <t>Plano de Obras - Reforma do Fórum Federal Cível de São Paulo - SP: Execução de Reforma da Caixilharia</t>
  </si>
  <si>
    <t>Serviços necessários para correção das patologias das janelas e seus elementos de vedação, pois o sistema apresenta pontos de infiltração (SEI 6284212). Laudo contratado nos termos do SEI 8290546 e concluído conforme Termo de Recebimento Definitivo 8791903.</t>
  </si>
  <si>
    <t>0001640-66.2023.4.03.8001</t>
  </si>
  <si>
    <t>Plano de Obras - Reforma da Sede Administrativa da Justiça Federal de São Paulo - SP: Instalação dos Pontos de Ancoragem</t>
  </si>
  <si>
    <t xml:space="preserve">O prédio deve ter pontos de ancoragens fixos na laje da cobertura para possibilitar acesso à execução de trabalhos na fachada. Etapa solicitada no CONGIP, cujo projeto foi concluído (Termo de Recebimento Definitivo 7173224). </t>
  </si>
  <si>
    <t>0001568-79.2023.4.03.8001</t>
  </si>
  <si>
    <t>Plano de Obras - Reforma do Fórum Federal de Santos - SP: Climatização/ Exaustão do Subsolo</t>
  </si>
  <si>
    <t xml:space="preserve">A cabine primária, que recebe 13.200 Volts da Concessionária, está instalada no mesmo nível da garagem no subsolo. Há risco de alagamento no caso de falha ou insuficiência dos equipamentos de drenagem. Na revisão de junho/2020 foi suprimida a etapa de projeto, pois constatou-se que integra o escopo do Projeto de Reforma Elétrica contratado em 2019. Durante a elaboração deste projeto, diante dos efeitos de eventual inundação atingir a cabine primária e o transformador, foi constatada a necessidade de construção de nova cabine no Térreo, o que ensejará a elaboração de projeto específico para execução de reforço estrutural (doc. 8191498) e a substituição desta etapa pela etapa “Adequações Civis para implantação da nova subestação”, que está programada juntamente com a etapa “Climatização/ Exaustão do Subsolo”. </t>
  </si>
  <si>
    <t>0017380-98.2022.4.03.8001</t>
  </si>
  <si>
    <t>Licitação Agendada</t>
  </si>
  <si>
    <t>Plano de Obras - Reforma do Fórum Federal de São Bernardo do Campo - SP: Substituição do piso elevado e revestimento do 3º, 4º e 5º pavimentos</t>
  </si>
  <si>
    <t>Após demanda apresentada pelo Fórum, foi realizada vistoria técnica (relatório 7643526), que apontou diversos sinais de oxidação no piso elevado (placas e cruzetas), além da soltura de placas de revestimento. Tendo em vista que esta etapa seria contratada em 2021, mas o orçamento referencial ultrapassou o limite de Julgamento de Causas, tal contratação está sendo programada novamente.</t>
  </si>
  <si>
    <t>0001648-43.2023.4.03.8001</t>
  </si>
  <si>
    <t>Plano de Obras - Reforma do Fórum Federal de São José do Rio Preto - SP: Reforma do muro</t>
  </si>
  <si>
    <t>Visa melhoria na segurança das instalações do fórum, que sofreu invasão (SEI 5816846) e está com o muro danificado (SEI 5847100 e 5847107). O projeto será elaborado internamente.</t>
  </si>
  <si>
    <t>0001667-49.2023.4.03.8001</t>
  </si>
  <si>
    <t xml:space="preserve">Plano de Obras - Reforma do Fórum Federal de Santo André - SP: Reparo de fachadas e pintura predial externa </t>
  </si>
  <si>
    <t>Conforme consta do Laudo de Inspeção Predial disponível no documento 4890377, em seu item 8.1.16, foi “Constatado empolamento de textura, trincas em alvenaria, descolamento de revestimento com aparecimento de armadura, presença de eflorescência, poliuretano ressecado em junta de dilatação, infiltrações, manchas e sujidade”. Ainda do referido Laudo, extrai-se a seguinte orientação técnica: “Deve ser contratada empresa especializada em restauros de fachadas. A ausência de correção das anomalias implica na perda de desempenho decorrente da deterioração dos elementos estruturais da edificação”.</t>
  </si>
  <si>
    <t>0002045-73.2021.4.03.8001</t>
  </si>
  <si>
    <t>Modernização - Fórum Federal de Mogi das Cruzes: Adequações civis 2ª etapa</t>
  </si>
  <si>
    <t>0000557-15.2023.4.03.8001</t>
  </si>
  <si>
    <t>Modernização - Fórum Federal de Botucatu: Adequações civis 2ª etapa</t>
  </si>
  <si>
    <t>0002640-04.2023.4.03.8001</t>
  </si>
  <si>
    <t>Modernização - Adequações da nova sede de Bauru</t>
  </si>
  <si>
    <t>0003282-74.2023.4.03.8001</t>
  </si>
  <si>
    <t>Modernização - Adequações da nova sede de Guaratinguetá</t>
  </si>
  <si>
    <t>0003284-44.2023.4.03.8001</t>
  </si>
  <si>
    <t xml:space="preserve"> Modernização - Fórum Federal de Americana: Construção do depósito judicial e da cela</t>
  </si>
  <si>
    <t>Conforme SEI 3107830, "o Fórum de Americana não possui celas; havendo necessidade de oitiva, 'o réu aguarda na viatura policial para ser inquirido em audiência'". Ainda, no mesmo documento, consta que "as instalações físicas do Depósito Judicial são inadequadas, considerada a inexistência de sala específica para armazenamento dos bens acautelados[...]", que são armazenados em local inadequado.</t>
  </si>
  <si>
    <t>0002639-19.2023.4.03.8001</t>
  </si>
  <si>
    <t>Modernização - Terreno cedido à JFSP em Santos: Demolição e reconstrução do muro</t>
  </si>
  <si>
    <t>De acordo com o Relatório de Fiscalização Técnica 3636238, o muro adjacente à rua Alberto Leal apresenta grande rachadura e inclinação em direção à via pública com deslocamento de aproximadamente 10 cm do seu eixo, apesar de ainda apresentar estabilidade não correndo o risco de desabamento de imediato.</t>
  </si>
  <si>
    <t>0001698-40.2021.4.03.8001</t>
  </si>
  <si>
    <t>SUMT</t>
  </si>
  <si>
    <t>ANALISE MICROBIOLOGICA DA QUALIDADE DO AR E ÁGUA DAS BANDEJAS DO CONDENSADO - TODAS AS REGIÕES</t>
  </si>
  <si>
    <t>0022801-40.2020.4.03.8001</t>
  </si>
  <si>
    <t>LIMPEZA ROBOTIZADA DE DUTOS DE AR CONDICIONADO - JEF/SP; Fórum Cível de SP; Fórum Criminal e Previdenciário de SP; Fórum de Assis; Fórum das Execuções Fiscais; Fórum de S. J. dos Campos; Sede Administrativa; Fórum de Santo André; Turmas Recursais dos JEF; Fórum de Barueri; Fórum de Jundiaí</t>
  </si>
  <si>
    <t>0020162-83.2019.4.03.8001</t>
  </si>
  <si>
    <t>MANUTENÇÃO DE NOBREAKS - SÃO JOSÉ DOS CAMPOS</t>
  </si>
  <si>
    <t>0002300-60.2023.4.03.8001</t>
  </si>
  <si>
    <t>MANUTENÇÃO DE NOBREAKS - JEF/SP</t>
  </si>
  <si>
    <t>0013740-53.2023.4.03.8001</t>
  </si>
  <si>
    <t>MANUTENÇÃO PREDIAL - REGIÃO 1 (NOVO)</t>
  </si>
  <si>
    <t>0005687-20.2022.4.03.8001</t>
  </si>
  <si>
    <t>MANUTENÇÃO DE NO-BREAKS - FÓRUM CRIMINAL E PREVIDENCIARIO DE SÃO PAULO</t>
  </si>
  <si>
    <t>SUPI</t>
  </si>
  <si>
    <t>laudo de avaliação de imóveis</t>
  </si>
  <si>
    <t>04.772.10.21</t>
  </si>
  <si>
    <t>0011582-93.2021.4.03.8001</t>
  </si>
  <si>
    <t>Seguro predial - 15 prédios</t>
  </si>
  <si>
    <t>04.762.10.21</t>
  </si>
  <si>
    <t>0002698-75.2021.4.03.8001</t>
  </si>
  <si>
    <t>Seguro predial - 39 prédios</t>
  </si>
  <si>
    <t>04.711.10.19</t>
  </si>
  <si>
    <t>0030813-14.2018.4.03.8001</t>
  </si>
  <si>
    <t>SUPJ</t>
  </si>
  <si>
    <t xml:space="preserve">Plano de Obras - Reforma do Fórum Federal Criminal e Previdenciário de São Paulo - SP: Projeto de Caixilharia/ Reforma da Fachada </t>
  </si>
  <si>
    <t>Visa eliminar os riscos decorrentes da queda de janelas. O edifício apresentou graves problemas na caixilharia nos anos de 2013 e 2014: houve desprendimento e queda do material que a compõe, conforme relatório elaborado pelo DINF e pela equipe de manutenção (doc. 1293884). Houve também queda de fragmentos da camada de cobrimento do concreto que compõe a fachada, decorrente da corrosão e consequente expansão das armaduras, o que provocou a ruptura desta camada.</t>
  </si>
  <si>
    <t>0002658-25.2023.4.03.8001</t>
  </si>
  <si>
    <t>Plano de Obras - Reforma do Fórum Federal de Presidente Prudente - SP: Projeto Adequação às normas de acessibilidade</t>
  </si>
  <si>
    <t xml:space="preserve">Decorre da necessidade de atendimento ao disposto na Lei 10.098/2000, tendo em vista que a edificação não atende a todos os requisitos técnicos de acessibilidade. O projeto executivo foi contratado (5416022). No entanto, devido à inexecução contratual (processo de apuração de falta contratual 0001930-52.2021.4.03.8001), o objeto será reincluído. A execução da respectiva obra está prevista em exercícios posteriores. </t>
  </si>
  <si>
    <t>0002660-92.2023.4.03.8001</t>
  </si>
  <si>
    <t xml:space="preserve">Plano de Obras - Reforma do Fórum Federal de Santo André - SP: Projeto Adequação às normas de acessibilidade </t>
  </si>
  <si>
    <t>Decorre da necessidade de atendimento ao disposto na Lei 10.098/2000, tendo em vista que, conforme consta do Relatório de Acessibilidade 2952957, a edificação não atende a todos os requisitos técnicos de acessibilidade.</t>
  </si>
  <si>
    <t>0002659-10.2023.4.03.8001</t>
  </si>
  <si>
    <t>Modernização - Fórum Federal de Mauá: Projeto de adequação às Normas de Acessibilidade</t>
  </si>
  <si>
    <t xml:space="preserve">Decorre da necessidade de atendimento ao disposto na Lei 10.098/2000, tendo em vista que, conforme consta do Relatório de Acessibilidade 5976011, a edificação não atende a todos os requisitos técnicos de acessibilidade. Assim, estão sendo previstos projeto e execução para adequação às Normas de acessibilidade. </t>
  </si>
  <si>
    <t>0002661-77.2023.4.03.8001</t>
  </si>
  <si>
    <t>Aquisição de pistolas semi-automáticas de calibre 9x19mm</t>
  </si>
  <si>
    <t>Defesa e Segurança institucional</t>
  </si>
  <si>
    <t>0003033-60.2022.4.03.8001</t>
  </si>
  <si>
    <t>Licitação Suspensa</t>
  </si>
  <si>
    <t>Aquisição de cartucho para DEI - Spark</t>
  </si>
  <si>
    <t>0007623-46.2023.4.03.8001</t>
  </si>
  <si>
    <t>SUIE</t>
  </si>
  <si>
    <t>Suporte para TV biarticulado</t>
  </si>
  <si>
    <t>Manutenção e modernização do Sistema de CFTV</t>
  </si>
  <si>
    <t>0006478-52.2023.4.03.8001</t>
  </si>
  <si>
    <t>Câmera tipo bullet full HD 1080p, HDCVI, IP66 Colorida LED inteligente</t>
  </si>
  <si>
    <t>Câmera tipo Dome full HD 1080p, HDCVI, IP66 Colorida LED inteligente</t>
  </si>
  <si>
    <t>Câmera speed dome zoom  12x</t>
  </si>
  <si>
    <t>Caixa de passagem para organização de fios de CFTV</t>
  </si>
  <si>
    <t>Power Balum ativo de 16 canais Full HD 1080p</t>
  </si>
  <si>
    <t>Power Balum ativo de 04 canais Full HD 1080p</t>
  </si>
  <si>
    <t>Injetor POE+ ativo IEEE 802.3at 10/100/1000 MBPS</t>
  </si>
  <si>
    <t>Extensor HDMI via IP Tx e Rx ativo de 120m ou mais</t>
  </si>
  <si>
    <t>Régua de extensão com 8 tomadas para rack</t>
  </si>
  <si>
    <t>TV  40' 1080p Full HD</t>
  </si>
  <si>
    <t>Rack  de 19" 12U</t>
  </si>
  <si>
    <t>Bandeja Rack 19"</t>
  </si>
  <si>
    <t>Patch Panel</t>
  </si>
  <si>
    <t>Projeto Piloto Segurança Eletrônica</t>
  </si>
  <si>
    <t>SUNS</t>
  </si>
  <si>
    <t>Vigilância Patrimonial</t>
  </si>
  <si>
    <t>0002962-58.2022.4.03.8001</t>
  </si>
  <si>
    <t>SUSG</t>
  </si>
  <si>
    <t>Uniformes</t>
  </si>
  <si>
    <t>Manutenção e modernização</t>
  </si>
  <si>
    <t>SUFR</t>
  </si>
  <si>
    <t xml:space="preserve">Seguro de Veículos </t>
  </si>
  <si>
    <t>0015706-85.2022.4.03.8001</t>
  </si>
  <si>
    <t>Manutenção preventiva e corretiva da frota de veículos</t>
  </si>
  <si>
    <t>04.769.10.21 - 8164062</t>
  </si>
  <si>
    <t>0027183-76.2020.4.03.8001</t>
  </si>
  <si>
    <t>Abastecimento de combustíveis da frota de veículos</t>
  </si>
  <si>
    <t>04.746.10.20 - 5946461</t>
  </si>
  <si>
    <t>0022308-63.2020.4.03.8001</t>
  </si>
  <si>
    <t>Manutenção de Cronotacógrafos</t>
  </si>
  <si>
    <t>0001837-21.2023.4.03.8001</t>
  </si>
  <si>
    <t>Renovação de certificado de cronotacógrafos - INMETRO</t>
  </si>
  <si>
    <t>Pagamento eletrônico de pedágios</t>
  </si>
  <si>
    <t>0010851-29.2023.4.03.8001</t>
  </si>
  <si>
    <t>Concertinas</t>
  </si>
  <si>
    <t>0015409-15.2021.4.03.8001</t>
  </si>
  <si>
    <t>Manutenção de scanner de bagagem e peças de alto custo</t>
  </si>
  <si>
    <t>0017837-33.2022.4.03.8001</t>
  </si>
  <si>
    <t>Atendimento de Recomendações</t>
  </si>
  <si>
    <t>Itens de segurança</t>
  </si>
  <si>
    <t>0003507-31.2022.4.03.8001</t>
  </si>
  <si>
    <t>Tornozeleiras Eletrônicas</t>
  </si>
  <si>
    <t>Monitoramento de pessoas</t>
  </si>
  <si>
    <t>Aperfeiçoamento da gestão da Justiça criminal</t>
  </si>
  <si>
    <t>04.695.10.18</t>
  </si>
  <si>
    <t>0019279-73.2018.4.03.8001</t>
  </si>
  <si>
    <t>Manutenção de extintores</t>
  </si>
  <si>
    <t>Segurança Institucional em caso de princípio de incêndio</t>
  </si>
  <si>
    <t>0021363-08.2022.4.03.8001</t>
  </si>
  <si>
    <t>Revestimento do compartimento de cargas do veículo carga leve Citroën Jumpy.</t>
  </si>
  <si>
    <t>A aplicação do revestimento é necessária para proteger o compartimento de cargas do veículo, prevenindo danos à lataria interior, além de possibilitar o carregamento de materiais mais pesados, ampliando a usabilidade do bem.</t>
  </si>
  <si>
    <t>0001551-43.2023.4.03.8001</t>
  </si>
  <si>
    <t>SUDR</t>
  </si>
  <si>
    <t>Serviços de pronto socorro móvel de urgências e emergências médicas pré-hospitalares, NA MODALIDADE ÁREA PROTEGIDA, por ambulância de suporte avançado tipo D, (UTI móvel) com equipamentos e tripulação.</t>
  </si>
  <si>
    <t>6 Chamados /
12 Meses</t>
  </si>
  <si>
    <t>Suprir a necessidade de veículo adequadamente equipado e tripulado para o atendimento de urgências e emergências durante o período de funcionamento do TRF3 e JFSP.</t>
  </si>
  <si>
    <t>0039048-31.2022.4.03.8000</t>
  </si>
  <si>
    <t>Aquisição de Esfigmomânometros Digitais</t>
  </si>
  <si>
    <t>Abastecimento do Ambulatório da Sede Administrativa da JFSP, propiciando melhores condições de atendimento aos servidores e magistrados em situações de urgência e emergência</t>
  </si>
  <si>
    <t>0007299-56.2023.4.03.8001</t>
  </si>
  <si>
    <t>Aquisição de Glicosímetro</t>
  </si>
  <si>
    <t>Aquisição de oxigênio medicinal e realização de teste hidrostático dos cilindros.</t>
  </si>
  <si>
    <t>429464 - Oxigênio
18074 - Teste Hidrostático</t>
  </si>
  <si>
    <t>5 m³ de Oxigênio
3 Testes</t>
  </si>
  <si>
    <t>O abastecimento do ambulatório da JFSP com o oxigênio medicinal, visa manter condições ideais para atendimento de urgências/emergências, preservando a saúde de magistrados, servidores, estagiários e demais colaboradores do serviço terceirizado que procuram o serviço médico.</t>
  </si>
  <si>
    <t>Aperfeiçoamento de gestão de pessoas</t>
  </si>
  <si>
    <t>0022720-57.2021.4.03.8001</t>
  </si>
  <si>
    <t>Subsecretarias</t>
  </si>
  <si>
    <t>Núcleos</t>
  </si>
  <si>
    <t>Objetivos Estratégicos</t>
  </si>
  <si>
    <t>Tipo</t>
  </si>
  <si>
    <t>Modalidade</t>
  </si>
  <si>
    <t>Tempo Médio</t>
  </si>
  <si>
    <t>DUDJ</t>
  </si>
  <si>
    <t>Garantia dos direitos fundamentais</t>
  </si>
  <si>
    <t>Contrato existente com vigência posterior ao exercício de referência</t>
  </si>
  <si>
    <t>Licitação</t>
  </si>
  <si>
    <t>Compras</t>
  </si>
  <si>
    <t>Prorrogação Contratual (Termo Aditivo)</t>
  </si>
  <si>
    <t>Dispensa</t>
  </si>
  <si>
    <t>Serviços</t>
  </si>
  <si>
    <t>Nova Contratação para Continuidade de Serviço / Fornecimento</t>
  </si>
  <si>
    <t>DOD Assinado</t>
  </si>
  <si>
    <t>Inexigibilidade</t>
  </si>
  <si>
    <t>Engenharia</t>
  </si>
  <si>
    <t>Enfrentamento à corrupção e à improbidade administrativa</t>
  </si>
  <si>
    <t>Nova Contratação para Novo Serviço / Compra</t>
  </si>
  <si>
    <t>Serviços DEMO</t>
  </si>
  <si>
    <t>Aprimoramento da gestão do acervo de ações relativas à benefícios previdenciários e assistenciais</t>
  </si>
  <si>
    <t>Elaboração de Edital / ACD / Minutas</t>
  </si>
  <si>
    <t>Prevenção de litígios e adoção de soluções consensuais para os conflitos</t>
  </si>
  <si>
    <t>Consolidação do sistema de precedentes obrigatórios</t>
  </si>
  <si>
    <t>Promoção da sustentabilidade</t>
  </si>
  <si>
    <t>Aperfeiçoamento da gestão orçamentária e financeira</t>
  </si>
  <si>
    <t>Emissão de Empenho</t>
  </si>
  <si>
    <t>Fortalecimento da estratégia de Tecnologia da Informação e Comunicação - TIC e de proteção de dados</t>
  </si>
  <si>
    <t>Elaboração de Ata / Contrato</t>
  </si>
  <si>
    <t>Em Ratificação (Contratação Direta)</t>
  </si>
  <si>
    <t>Contratação Suspensa</t>
  </si>
  <si>
    <t>Aguardando Prorrogação</t>
  </si>
  <si>
    <t>Divisões</t>
  </si>
  <si>
    <t>Garantia dos direitos de cidadania</t>
  </si>
  <si>
    <t>Aprimoramento da gestão do acervo de ações relativas a benefícios previdenciários e assistenciais</t>
  </si>
  <si>
    <t>SUFS</t>
  </si>
  <si>
    <t>Estações de callcenter com painéis laterais</t>
  </si>
  <si>
    <t>Fornecer às Unidades administrativas e judiciárias mobiliário adequado, para melhor execução de suas atividades</t>
  </si>
  <si>
    <t>Mesas redondas para conciliação, com 6 cadeiras cada</t>
  </si>
  <si>
    <t>Cafeteiras elétricas pequenas</t>
  </si>
  <si>
    <t xml:space="preserve">Proporcionar ambiente de trabalho adequado a magistrados e servidores, assim como a realização de eventos da Seção Judiciária de São Paulo. </t>
  </si>
  <si>
    <t>Cafeteiras elétricas industriais</t>
  </si>
  <si>
    <t>Aparelhos de ar condicionado</t>
  </si>
  <si>
    <t>Diversos</t>
  </si>
  <si>
    <t>Necessidade de assegurar conforto térmico e temperatura adequada para operação de equipamentos nos ambientes de trabalho da Seção Judiciária de São Paulo.</t>
  </si>
  <si>
    <t>Aparelhos televisores</t>
  </si>
  <si>
    <t>Fornecer às Unidades administrativas e judiciárias equipamentos de vídeo adequados, para melhor execução de suas atividades</t>
  </si>
  <si>
    <r>
      <t xml:space="preserve">Equipamentos para aquecer e preparar alimentos.
</t>
    </r>
    <r>
      <rPr>
        <b/>
        <sz val="11"/>
        <rFont val="Calibri"/>
        <family val="2"/>
        <scheme val="minor"/>
      </rPr>
      <t>Micro-ondas e Marmiteiros</t>
    </r>
  </si>
  <si>
    <t>Fornecer às Unidades administrativas e judiciárias equipamento para aquecimento de refeições, para melhoria do ambiente de trabalho</t>
  </si>
  <si>
    <t>Poltronas giratórias para servidores, com modelo para obesos</t>
  </si>
  <si>
    <t>Poltronas giratórias para magistrados</t>
  </si>
  <si>
    <t>Cadeiras tipo caixa alta</t>
  </si>
  <si>
    <t>Módulos estofados</t>
  </si>
  <si>
    <t>Mesas de apoio em formatos diversos</t>
  </si>
  <si>
    <t>Armários em formatos diversos</t>
  </si>
  <si>
    <t>Ventiladores</t>
  </si>
  <si>
    <t>Poltronas fixas para interlocutor, com modelo para obesos</t>
  </si>
  <si>
    <t>Aquisição de esmerilhadeira, parafusadeira e furadeira de bancada.</t>
  </si>
  <si>
    <t>0006383-22.2023.4.03.8001</t>
  </si>
  <si>
    <t>Aquisição de conjunto de ferramentas para marcenaria.</t>
  </si>
  <si>
    <t>33 Itens</t>
  </si>
  <si>
    <t>Suprir servidores com as ferramentas necessárias para execução de suas competências.</t>
  </si>
  <si>
    <t>0005812-51.2023.4.03.8001</t>
  </si>
  <si>
    <t>Bombas centrífugas</t>
  </si>
  <si>
    <t>Funcionamento adequado do sistema hidráulico do prédio que sedia a Subseção Judiciária de Mogi das Cruzes</t>
  </si>
  <si>
    <t>0003103-43.2023.4.03.8001</t>
  </si>
  <si>
    <t>Aquisição de relógios digitais com cronômetro regressivo</t>
  </si>
  <si>
    <t>Instalação ou reposição em locais que demandam controle do tempo para cumprimento de procedimentos jurídicos, como no Tribunal do Juri e áreas de espera e atendimento</t>
  </si>
  <si>
    <t>0001588-70.2023.4.03.8001</t>
  </si>
  <si>
    <t>SUFC</t>
  </si>
  <si>
    <t>Aquisição de togas para magistrados(as)</t>
  </si>
  <si>
    <t>Fornecimento a magistrados da Seção Judiciária de São Paulo</t>
  </si>
  <si>
    <t>0007984-63.2023.4.03.8001</t>
  </si>
  <si>
    <t>Aquisição de paletes</t>
  </si>
  <si>
    <t>Armazenamento de bens nos galpões da Seção Judiciária de São Paulo</t>
  </si>
  <si>
    <t>Aquisição de paleteiras/empilhadeiras</t>
  </si>
  <si>
    <t>607099/328976</t>
  </si>
  <si>
    <t>Movimentação de bens nos galpões de armazenamento da Seção Judiciária de São Paulo</t>
  </si>
  <si>
    <t>Aquisição motor para portão</t>
  </si>
  <si>
    <t>Instalação no Fórum Federal de São Bernardo do Campo</t>
  </si>
  <si>
    <t>0010806-25.2023.4.03.8001</t>
  </si>
  <si>
    <t>Aquisição de bombas para sistema hidráulico</t>
  </si>
  <si>
    <t>456193 e outros</t>
  </si>
  <si>
    <t>Instalação em Fóruns Federais da Seção Judiciária de São Paulo</t>
  </si>
  <si>
    <t>Material de expediente</t>
  </si>
  <si>
    <t>Reposição de estoque e abastecimento de todas as subseções da JFPG-SP</t>
  </si>
  <si>
    <t>0004054-37.2023.4.03.8001</t>
  </si>
  <si>
    <t>Suprimentos de informática</t>
  </si>
  <si>
    <t>Material de embalagem</t>
  </si>
  <si>
    <t>0006634-40.2023.4.03.8001</t>
  </si>
  <si>
    <t>Material de copa e cozinha</t>
  </si>
  <si>
    <t>0006703-72.2023.4.03.8001</t>
  </si>
  <si>
    <t>Material de higiene e limpeza
(Aquisição de Capachos)</t>
  </si>
  <si>
    <t>0004833-89.2023.4.03.8001</t>
  </si>
  <si>
    <t>Material de segurança</t>
  </si>
  <si>
    <t>Material de telefonia</t>
  </si>
  <si>
    <t>Material hospitalar</t>
  </si>
  <si>
    <t>0005027-89.2023.4.03.8001</t>
  </si>
  <si>
    <t>Bandeiras</t>
  </si>
  <si>
    <t>0008323-22.2023.4.03.8001</t>
  </si>
  <si>
    <t>Material de manutenção predial</t>
  </si>
  <si>
    <t>0005802-07.2023.4.03.8001</t>
  </si>
  <si>
    <t>Material de manutenção elétrica
(Aquisição de Baterias Automotivas e Baterias de No Break)</t>
  </si>
  <si>
    <t>0002389-83.2023.4.03.8001</t>
  </si>
  <si>
    <t>Material de instalação e manutenção de aparelhos de ar condicionado</t>
  </si>
  <si>
    <t xml:space="preserve">Produtos alimentícios </t>
  </si>
  <si>
    <t>Aquisição de plantas e vasos para ornamentação do 16 andar do Fórum Criminal e Previdenciário</t>
  </si>
  <si>
    <t>Ornamentação do piso 16, o qual conta com uma ampla área externa.</t>
  </si>
  <si>
    <t>0002267-70.2023.4.03.8001</t>
  </si>
  <si>
    <t>SUC1</t>
  </si>
  <si>
    <t>Serviços de coleta, transporte e destinação final de resíduos sólidos não recicláveis.</t>
  </si>
  <si>
    <t>Manter a salubridade dos prédios da Capital e cumprir a legislação municipal de grande geradores de resíduos.</t>
  </si>
  <si>
    <t>04.687.10.18</t>
  </si>
  <si>
    <t>0012260-74.2022.4.03.8001</t>
  </si>
  <si>
    <t>Transporte de mobiliário, contratação por ARP.</t>
  </si>
  <si>
    <t>9000 m³</t>
  </si>
  <si>
    <t>Não definido, por ora.</t>
  </si>
  <si>
    <t>Ter objeto contratual para a mudança de prédios e transporte de bens da JFSP. ARP, valor bruto pra registro, mas sempre executado muito menos...</t>
  </si>
  <si>
    <t>12.1258.10.22</t>
  </si>
  <si>
    <t>0012306-63.2022.4.03.8001</t>
  </si>
  <si>
    <t>Limpeza e Conservação - Lote I</t>
  </si>
  <si>
    <t>Manter a salubridade dos prédios da JFSP.</t>
  </si>
  <si>
    <t>04.779.10.22</t>
  </si>
  <si>
    <t>0013312-08.2022.4.03.8001</t>
  </si>
  <si>
    <t>Limpeza e Conservação  - Lote II</t>
  </si>
  <si>
    <t>04.780.10.22</t>
  </si>
  <si>
    <t>0013354-57.2022.4.03.8001</t>
  </si>
  <si>
    <t>Limpeza e Conservação  - Lote III</t>
  </si>
  <si>
    <t>04.781.10.22</t>
  </si>
  <si>
    <t>0013321-67.2022.4.03.8001</t>
  </si>
  <si>
    <r>
      <t xml:space="preserve">Limpeza e Conservação  - Lotes 1, 2 e 3
</t>
    </r>
    <r>
      <rPr>
        <b/>
        <u/>
        <sz val="11"/>
        <rFont val="Calibri"/>
        <family val="2"/>
        <scheme val="minor"/>
      </rPr>
      <t>NOVA CONTRATAÇÃO</t>
    </r>
  </si>
  <si>
    <t xml:space="preserve">03 lotes </t>
  </si>
  <si>
    <t>0002234-80.2023.4.03.8001</t>
  </si>
  <si>
    <t>SUC2</t>
  </si>
  <si>
    <t>SERVIÇOS CONTINUADOS DE SUPORTE OPERACIONAL - REGIÃO I</t>
  </si>
  <si>
    <t>538-0</t>
  </si>
  <si>
    <t>Manter mão de obra acessória ao funcionamento dos prédios, como copeiras, controladores de acesso e ASGs.</t>
  </si>
  <si>
    <t>CT 04.739.10.20</t>
  </si>
  <si>
    <t>0005382-07.2020.4.03.8001</t>
  </si>
  <si>
    <t>SERVIÇOS CONTINUADOS DE SUPORTE OPERACIONAL - REGIÃO II</t>
  </si>
  <si>
    <t>CT 04.747.10.20</t>
  </si>
  <si>
    <t>0020663-03.2020.4.03.8001</t>
  </si>
  <si>
    <t>SERVIÇOS CONTINUADOS DE SUPORTE OPERACIONAL - REGIÃO III</t>
  </si>
  <si>
    <t>CT 04.748.10.20</t>
  </si>
  <si>
    <t>0020664-85.2020.4.03.8001</t>
  </si>
  <si>
    <t>SUC3</t>
  </si>
  <si>
    <r>
      <t xml:space="preserve">Prestação de serviços de outsourcing de impressão - LOTES 1 e 2
</t>
    </r>
    <r>
      <rPr>
        <b/>
        <u/>
        <sz val="11"/>
        <rFont val="Calibri"/>
        <family val="2"/>
        <scheme val="minor"/>
      </rPr>
      <t>CONTRATAÇÃO EMERGENCIAL</t>
    </r>
  </si>
  <si>
    <t>02 Lotes</t>
  </si>
  <si>
    <t>Fornecer o uso de equipamentos de impressão e digitalização à JFSP.</t>
  </si>
  <si>
    <t>0004998-39.2023.4.03.8001</t>
  </si>
  <si>
    <t>Prestação de serviços de outsourcing de impressão - LOTE 3</t>
  </si>
  <si>
    <t>01 Lote</t>
  </si>
  <si>
    <t>CT 04.713.10.19</t>
  </si>
  <si>
    <t>0014579-20.2019.4.03.8001</t>
  </si>
  <si>
    <r>
      <t xml:space="preserve">Prestação de serviços de outsourcing de impressão - LOTES 1, 2 e 3
</t>
    </r>
    <r>
      <rPr>
        <b/>
        <u/>
        <sz val="11"/>
        <rFont val="Calibri"/>
        <family val="2"/>
        <scheme val="minor"/>
      </rPr>
      <t>NOVA CONTRATAÇÃO</t>
    </r>
  </si>
  <si>
    <t>03 Lotes</t>
  </si>
  <si>
    <t>0020953-47.2022.4.03.8001</t>
  </si>
  <si>
    <t xml:space="preserve">Prestação de servicos para publicação de avisos de licitação e matérias afins, em jornais de grande circulação no Estado de São Paulo. </t>
  </si>
  <si>
    <t>750 cm/coluna</t>
  </si>
  <si>
    <t>Atender ao advento da nova Lei de Licitações.</t>
  </si>
  <si>
    <t>0005737-12.2023.4.03.8001</t>
  </si>
  <si>
    <t>SUTA</t>
  </si>
  <si>
    <t>Manutenção de PABX para 52 prédios, valor estimado mensal de R$ 80.000,00 MENSAIS, BASEADO NA ATUAL CONTRATAÇÃO, MAS TENDE A CAIR.</t>
  </si>
  <si>
    <t>Permitir o funcionamento da telefonia em todos os prédios da JFSP.</t>
  </si>
  <si>
    <t>0015638-38.2022.4.03.8001</t>
  </si>
  <si>
    <r>
      <t xml:space="preserve">Serviço Telefônico Fixo Comutado nas modalidades de Longa Distância Nacional e Internacional (STFC – LDN/LDI).
</t>
    </r>
    <r>
      <rPr>
        <b/>
        <u/>
        <sz val="11"/>
        <rFont val="Calibri"/>
        <family val="2"/>
        <scheme val="minor"/>
      </rPr>
      <t>PRORROGAÇÃO EXCEPCIONAL</t>
    </r>
  </si>
  <si>
    <t>52 lotes</t>
  </si>
  <si>
    <t>Manter serviço de telefonia à JFSP em 50 localidades.</t>
  </si>
  <si>
    <t>04.692.10.18</t>
  </si>
  <si>
    <t>0017671-40.2018.4.03.8001</t>
  </si>
  <si>
    <r>
      <t xml:space="preserve">Serviço Telefônico Fixo Comutado nas modalidades de Longa Distância Nacional e Internacional (STFC – LDN/LDI).
</t>
    </r>
    <r>
      <rPr>
        <b/>
        <u/>
        <sz val="11"/>
        <rFont val="Calibri"/>
        <family val="2"/>
        <scheme val="minor"/>
      </rPr>
      <t>NOVA CONTRATAÇÃO</t>
    </r>
  </si>
  <si>
    <t>0003330-33.2023.4.03.8001</t>
  </si>
  <si>
    <t>Serviço Telefônico Fixo Comutado na modalidade Discagem Direta a Ramal (STFC – DDR) - 15 Localidades.</t>
  </si>
  <si>
    <t>15 lotes</t>
  </si>
  <si>
    <t>Manter serviço de telefonia à JFSP.</t>
  </si>
  <si>
    <t>04.744.10.20</t>
  </si>
  <si>
    <t>0002159-46.2020.4.03.8001</t>
  </si>
  <si>
    <t>Serviço Telefônico Fixo Comutado na modalidade Discagem Direta a Ramal (STFC ­ DDR) - 33 Localidades.</t>
  </si>
  <si>
    <t>33 lotes</t>
  </si>
  <si>
    <t>Manter serviço de telefonia à JFSP em 33 localidades.</t>
  </si>
  <si>
    <t>04.689.10.22</t>
  </si>
  <si>
    <t>0016701-98.2022.4.03.8001</t>
  </si>
  <si>
    <r>
      <t xml:space="preserve">Serviço Telefônico Fixo Comutado na modalidade Discagem Direta a Ramal (STFC ­ DDR) - Franca.
</t>
    </r>
    <r>
      <rPr>
        <b/>
        <u/>
        <sz val="11"/>
        <rFont val="Calibri"/>
        <family val="2"/>
        <scheme val="minor"/>
      </rPr>
      <t>PRORROGAÇÃO EXCEPCIONAL</t>
    </r>
  </si>
  <si>
    <t>1 lote</t>
  </si>
  <si>
    <r>
      <t xml:space="preserve">Manter serviço de telefonia à JFSP em </t>
    </r>
    <r>
      <rPr>
        <b/>
        <sz val="11"/>
        <rFont val="Calibri"/>
        <family val="2"/>
        <scheme val="minor"/>
      </rPr>
      <t>Franca</t>
    </r>
    <r>
      <rPr>
        <sz val="11"/>
        <rFont val="Calibri"/>
        <family val="2"/>
        <scheme val="minor"/>
      </rPr>
      <t>.</t>
    </r>
  </si>
  <si>
    <t>04.691.10.18</t>
  </si>
  <si>
    <t>0012617-93.2018.4.03.8001</t>
  </si>
  <si>
    <r>
      <t xml:space="preserve">Serviço Telefônico Fixo Comutado na modalidade Discagem Direta a Ramal (STFC ­ DDR) - Turmas Recursais.
</t>
    </r>
    <r>
      <rPr>
        <b/>
        <u/>
        <sz val="11"/>
        <rFont val="Calibri"/>
        <family val="2"/>
        <scheme val="minor"/>
      </rPr>
      <t>PRORROGAÇÃO EXCEPCIONAL</t>
    </r>
  </si>
  <si>
    <r>
      <t xml:space="preserve">Manter serviço de telefonia à JFSP nas </t>
    </r>
    <r>
      <rPr>
        <b/>
        <sz val="11"/>
        <rFont val="Calibri"/>
        <family val="2"/>
        <scheme val="minor"/>
      </rPr>
      <t>Turmas Recursais</t>
    </r>
    <r>
      <rPr>
        <sz val="11"/>
        <rFont val="Calibri"/>
        <family val="2"/>
        <scheme val="minor"/>
      </rPr>
      <t>.</t>
    </r>
  </si>
  <si>
    <t>04.693.10.18</t>
  </si>
  <si>
    <t>0017153-50.2018.4.03.8001</t>
  </si>
  <si>
    <r>
      <t xml:space="preserve">Serviço Telefônico Fixo Comutado na modalidade Discagem Direta a Ramal (STFC ­ DDR) - Turmas Recursais e Franca.
</t>
    </r>
    <r>
      <rPr>
        <b/>
        <u/>
        <sz val="11"/>
        <rFont val="Calibri"/>
        <family val="2"/>
        <scheme val="minor"/>
      </rPr>
      <t>NOVA CONTRATAÇÃO</t>
    </r>
  </si>
  <si>
    <t>2 lotes</t>
  </si>
  <si>
    <t>0017857-24.2022.4.03.8001</t>
  </si>
  <si>
    <t>Solução de Comunicação Unificada, com 90% dos Ramais IPs virtualizado em ambiente da JFSP e 10% dos Ramais IPs em NUVEM PÚBLICA, centralizada na Sede Administrativa da JFSP</t>
  </si>
  <si>
    <t>1 Central</t>
  </si>
  <si>
    <t>Substituição do modelo por solução unificada de Pabx Virtual que independe do cabeamento de telefonia convencional, facilitando o atendimento dos chamados técnicos, bem como permitindo o uso de novas tecnologias que trarão mobilidade para realização e recebimento de chamadas, por meio de aplicativo para computador e smartphone</t>
  </si>
  <si>
    <t>0003587-29.2021.4.03.8001</t>
  </si>
  <si>
    <t>Serviço de Agenciamento de Viagens.</t>
  </si>
  <si>
    <t>166 passagens</t>
  </si>
  <si>
    <t>Manter forma de agenciamento de passagens aéreas para magistrados e servidores.</t>
  </si>
  <si>
    <t>CT 04.723.10.19</t>
  </si>
  <si>
    <t>0023034-71.2019.4.03.8001</t>
  </si>
  <si>
    <t>Fornecimento de refeições preparadas para o consumo durante Sessão do Tribunal do Júri.</t>
  </si>
  <si>
    <t>Ocasionalmente, se necessário, alimentar os participantes de Tribunal do Júri durante sua realização. (réu/jurados/escolta/testemunhas)</t>
  </si>
  <si>
    <t>0013488-50.2023.4.03.8001</t>
  </si>
  <si>
    <t>Hospedagem para os participantes de Sessão do Tribunal do Júri.</t>
  </si>
  <si>
    <t>Ocasionalmente, se necessário, hospedar os participantes de Tribunal do Júri durante sua realização. (réu/jurados/escolta/testemunhas)</t>
  </si>
  <si>
    <t>Material de manutenção elétrica, rack para informática e acessórios</t>
  </si>
  <si>
    <t>Abastecimento dos estoques do Almoxarifado Central e Reforma do Fórum de Bauru</t>
  </si>
  <si>
    <t>0008747-64.2023.4.03.8001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</si>
</sst>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R$&quot;* #,##0.00_);_(&quot;R$&quot;* \(#,##0.00\);_(&quot;R$&quot;* &quot;-&quot;??_);_(@_)"/>
    <numFmt numFmtId="164" formatCode="&quot;R$&quot;\ #,##0.00"/>
    <numFmt numFmtId="165" formatCode="&quot;Total do Valor Estimado:&quot;\ &quot;R$&quot;\ #,##0.00"/>
    <numFmt numFmtId="166" formatCode="&quot;R$&quot;#,##0.00"/>
    <numFmt numFmtId="167" formatCode="_-&quot;R$&quot;* #,##0.00_-;\-&quot;R$&quot;* #,##0.00_-;_-&quot;R$&quot;* &quot;-&quot;??_-;_-@_-"/>
  </numFmts>
  <fonts count="30"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
      <b/>
      <sz val="11"/>
      <color rgb="FFFFFFFF"/>
      <name val="Calibri"/>
      <family val="2"/>
      <scheme val="minor"/>
    </font>
    <font>
      <b/>
      <sz val="18"/>
      <color theme="4" tint="-0.249977111117893"/>
      <name val="Calibri"/>
      <family val="2"/>
      <scheme val="minor"/>
    </font>
    <font>
      <sz val="14"/>
      <color theme="4" tint="-0.249977111117893"/>
      <name val="Calibri"/>
      <family val="2"/>
      <scheme val="minor"/>
    </font>
    <font>
      <sz val="18"/>
      <color theme="4" tint="-0.249977111117893"/>
      <name val="Calibri"/>
      <family val="2"/>
      <scheme val="minor"/>
    </font>
    <font>
      <sz val="20"/>
      <color theme="4" tint="-0.249977111117893"/>
      <name val="Calibri"/>
      <family val="2"/>
      <scheme val="minor"/>
    </font>
    <font>
      <b/>
      <sz val="20"/>
      <color theme="4" tint="-0.249977111117893"/>
      <name val="Calibri"/>
      <family val="2"/>
      <scheme val="minor"/>
    </font>
    <font>
      <b/>
      <sz val="12"/>
      <color theme="0"/>
      <name val="Calibri"/>
      <family val="2"/>
      <scheme val="minor"/>
    </font>
    <font>
      <b/>
      <sz val="11"/>
      <color theme="1"/>
      <name val="Calibri"/>
      <family val="2"/>
      <scheme val="minor"/>
    </font>
    <font>
      <b/>
      <sz val="18"/>
      <color theme="1"/>
      <name val="Calibri"/>
      <family val="2"/>
      <scheme val="minor"/>
    </font>
    <font>
      <b/>
      <sz val="14"/>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sz val="12"/>
      <color theme="1"/>
      <name val="Calibri"/>
      <family val="2"/>
      <scheme val="minor"/>
    </font>
    <font>
      <sz val="11"/>
      <name val="Calibri"/>
      <family val="2"/>
    </font>
    <font>
      <sz val="10"/>
      <color rgb="FF000000"/>
      <name val="Roboto"/>
    </font>
    <font>
      <b/>
      <sz val="13"/>
      <color theme="1"/>
      <name val="Calibri"/>
      <family val="2"/>
      <scheme val="minor"/>
    </font>
    <font>
      <sz val="13"/>
      <color theme="1"/>
      <name val="Calibri"/>
      <family val="2"/>
      <scheme val="minor"/>
    </font>
    <font>
      <sz val="8"/>
      <name val="Calibri"/>
      <family val="2"/>
      <scheme val="minor"/>
    </font>
    <font>
      <sz val="11"/>
      <color rgb="FF000000"/>
      <name val="Calibri"/>
      <family val="2"/>
    </font>
    <font>
      <b/>
      <u/>
      <sz val="11"/>
      <name val="Calibri"/>
      <family val="2"/>
      <scheme val="minor"/>
    </font>
    <font>
      <b/>
      <sz val="11"/>
      <name val="Calibri"/>
      <family val="2"/>
      <scheme val="minor"/>
    </font>
    <font>
      <sz val="12"/>
      <color rgb="FF000000"/>
      <name val="Times New Roman"/>
      <charset val="1"/>
    </font>
  </fonts>
  <fills count="12">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1"/>
        <bgColor theme="1"/>
      </patternFill>
    </fill>
    <fill>
      <patternFill patternType="solid">
        <fgColor theme="5" tint="-0.249977111117893"/>
        <bgColor indexed="64"/>
      </patternFill>
    </fill>
    <fill>
      <patternFill patternType="solid">
        <fgColor theme="5" tint="0.79998168889431442"/>
        <bgColor indexed="64"/>
      </patternFill>
    </fill>
  </fills>
  <borders count="39">
    <border>
      <left/>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top/>
      <bottom style="medium">
        <color rgb="FFFFFFFF"/>
      </bottom>
      <diagonal/>
    </border>
    <border>
      <left/>
      <right/>
      <top/>
      <bottom style="thick">
        <color rgb="FFFFFFFF"/>
      </bottom>
      <diagonal/>
    </border>
    <border>
      <left style="thin">
        <color rgb="FFFFFFFF"/>
      </left>
      <right style="thin">
        <color rgb="FFFFFFFF"/>
      </right>
      <top style="thin">
        <color rgb="FFFFFFFF"/>
      </top>
      <bottom style="thin">
        <color rgb="FFFFFF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thin">
        <color auto="1"/>
      </top>
      <bottom style="medium">
        <color indexed="64"/>
      </bottom>
      <diagonal/>
    </border>
    <border>
      <left/>
      <right style="medium">
        <color indexed="64"/>
      </right>
      <top style="thin">
        <color auto="1"/>
      </top>
      <bottom style="medium">
        <color indexed="64"/>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medium">
        <color auto="1"/>
      </left>
      <right style="medium">
        <color auto="1"/>
      </right>
      <top style="thin">
        <color auto="1"/>
      </top>
      <bottom style="medium">
        <color indexed="64"/>
      </bottom>
      <diagonal/>
    </border>
    <border>
      <left style="medium">
        <color auto="1"/>
      </left>
      <right/>
      <top style="medium">
        <color indexed="64"/>
      </top>
      <bottom style="thin">
        <color auto="1"/>
      </bottom>
      <diagonal/>
    </border>
    <border>
      <left/>
      <right style="medium">
        <color auto="1"/>
      </right>
      <top style="medium">
        <color indexed="64"/>
      </top>
      <bottom style="thin">
        <color auto="1"/>
      </bottom>
      <diagonal/>
    </border>
    <border>
      <left/>
      <right/>
      <top/>
      <bottom style="thin">
        <color auto="1"/>
      </bottom>
      <diagonal/>
    </border>
    <border>
      <left/>
      <right/>
      <top style="thin">
        <color auto="1"/>
      </top>
      <bottom/>
      <diagonal/>
    </border>
    <border>
      <left style="medium">
        <color auto="1"/>
      </left>
      <right style="medium">
        <color auto="1"/>
      </right>
      <top style="medium">
        <color indexed="64"/>
      </top>
      <bottom style="thin">
        <color auto="1"/>
      </bottom>
      <diagonal/>
    </border>
    <border>
      <left/>
      <right/>
      <top/>
      <bottom style="thin">
        <color theme="1"/>
      </bottom>
      <diagonal/>
    </border>
    <border>
      <left/>
      <right/>
      <top style="thin">
        <color theme="1"/>
      </top>
      <bottom style="thin">
        <color theme="1"/>
      </bottom>
      <diagonal/>
    </border>
    <border>
      <left/>
      <right/>
      <top style="thin">
        <color theme="1"/>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theme="0"/>
      </left>
      <right style="thin">
        <color theme="0"/>
      </right>
      <top style="thin">
        <color theme="0"/>
      </top>
      <bottom style="thin">
        <color theme="0"/>
      </bottom>
      <diagonal/>
    </border>
  </borders>
  <cellStyleXfs count="3">
    <xf numFmtId="0" fontId="0" fillId="0" borderId="0"/>
    <xf numFmtId="44" fontId="1" fillId="0" borderId="0" applyFont="0" applyFill="0" applyBorder="0" applyAlignment="0" applyProtection="0"/>
    <xf numFmtId="167" fontId="1" fillId="0" borderId="0" applyFont="0" applyFill="0" applyBorder="0" applyAlignment="0" applyProtection="0"/>
  </cellStyleXfs>
  <cellXfs count="162">
    <xf numFmtId="0" fontId="0" fillId="0" borderId="0" xfId="0"/>
    <xf numFmtId="0" fontId="0" fillId="3" borderId="0" xfId="0" applyFill="1"/>
    <xf numFmtId="0" fontId="0" fillId="0" borderId="0" xfId="0" applyAlignment="1">
      <alignment horizontal="center" vertical="center"/>
    </xf>
    <xf numFmtId="0" fontId="0" fillId="3" borderId="0" xfId="0" applyFill="1" applyAlignment="1">
      <alignment horizontal="center" vertical="center"/>
    </xf>
    <xf numFmtId="0" fontId="4" fillId="3" borderId="0" xfId="0" applyFont="1" applyFill="1" applyAlignment="1">
      <alignment horizontal="center" vertical="center"/>
    </xf>
    <xf numFmtId="0" fontId="5" fillId="0" borderId="5" xfId="0" applyFont="1" applyBorder="1" applyAlignment="1">
      <alignment vertical="center"/>
    </xf>
    <xf numFmtId="0" fontId="5" fillId="0" borderId="0" xfId="0" applyFont="1" applyAlignment="1">
      <alignment vertical="center"/>
    </xf>
    <xf numFmtId="0" fontId="4"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4" fontId="4" fillId="0" borderId="0" xfId="0" applyNumberFormat="1" applyFont="1" applyAlignment="1" applyProtection="1">
      <alignment horizontal="center" vertical="center" wrapText="1"/>
      <protection locked="0"/>
    </xf>
    <xf numFmtId="49" fontId="4" fillId="0" borderId="0" xfId="0" applyNumberFormat="1" applyFont="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0" fontId="5" fillId="3" borderId="0" xfId="0" applyFont="1" applyFill="1" applyAlignment="1">
      <alignment vertical="center"/>
    </xf>
    <xf numFmtId="0" fontId="6" fillId="0" borderId="6" xfId="0" applyFont="1" applyBorder="1" applyAlignment="1">
      <alignment vertical="center"/>
    </xf>
    <xf numFmtId="0" fontId="0" fillId="3" borderId="0" xfId="0" applyFill="1" applyAlignment="1">
      <alignment wrapText="1"/>
    </xf>
    <xf numFmtId="0" fontId="3" fillId="3" borderId="2" xfId="0" applyFont="1" applyFill="1" applyBorder="1" applyAlignment="1">
      <alignment horizontal="centerContinuous" wrapText="1"/>
    </xf>
    <xf numFmtId="0" fontId="0" fillId="3" borderId="0" xfId="0" applyFill="1" applyAlignment="1">
      <alignment horizontal="left" vertical="top" wrapText="1"/>
    </xf>
    <xf numFmtId="0" fontId="0" fillId="0" borderId="0" xfId="0" applyAlignment="1">
      <alignment horizontal="center" vertical="center" wrapText="1"/>
    </xf>
    <xf numFmtId="0" fontId="0" fillId="3" borderId="0" xfId="0" applyFill="1" applyAlignment="1">
      <alignment vertical="top" wrapText="1"/>
    </xf>
    <xf numFmtId="0" fontId="4" fillId="3" borderId="1" xfId="0" applyFont="1" applyFill="1" applyBorder="1" applyAlignment="1">
      <alignment horizontal="center" vertical="center" wrapText="1"/>
    </xf>
    <xf numFmtId="0" fontId="0" fillId="3" borderId="4" xfId="0" applyFill="1" applyBorder="1"/>
    <xf numFmtId="0" fontId="3" fillId="0" borderId="4" xfId="0" applyFont="1" applyBorder="1" applyAlignment="1">
      <alignment horizontal="center" vertical="center" wrapText="1"/>
    </xf>
    <xf numFmtId="164" fontId="4"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164" fontId="0" fillId="0" borderId="0" xfId="1" applyNumberFormat="1" applyFont="1" applyFill="1" applyAlignment="1" applyProtection="1">
      <alignment horizontal="center" vertical="center" wrapText="1"/>
      <protection locked="0"/>
    </xf>
    <xf numFmtId="166" fontId="4" fillId="0" borderId="0" xfId="1" applyNumberFormat="1" applyFont="1" applyFill="1" applyAlignment="1" applyProtection="1">
      <alignment horizontal="center" vertical="center" wrapText="1"/>
      <protection locked="0"/>
    </xf>
    <xf numFmtId="166" fontId="4" fillId="0" borderId="0" xfId="1" applyNumberFormat="1" applyFont="1" applyAlignment="1" applyProtection="1">
      <alignment horizontal="center" vertical="center" wrapText="1"/>
      <protection locked="0"/>
    </xf>
    <xf numFmtId="166" fontId="0" fillId="0" borderId="0" xfId="1" applyNumberFormat="1" applyFont="1" applyFill="1" applyAlignment="1" applyProtection="1">
      <alignment horizontal="center" vertical="center" wrapText="1"/>
      <protection locked="0"/>
    </xf>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13" fillId="3" borderId="12" xfId="0" applyFont="1" applyFill="1" applyBorder="1" applyAlignment="1">
      <alignment vertical="center"/>
    </xf>
    <xf numFmtId="0" fontId="13" fillId="3" borderId="0" xfId="0" applyFont="1" applyFill="1" applyAlignment="1">
      <alignment vertical="center"/>
    </xf>
    <xf numFmtId="0" fontId="16" fillId="0" borderId="16" xfId="0" applyFont="1" applyBorder="1" applyAlignment="1">
      <alignment horizontal="center" vertical="center" wrapText="1"/>
    </xf>
    <xf numFmtId="0" fontId="0" fillId="3" borderId="12" xfId="0" applyFill="1" applyBorder="1"/>
    <xf numFmtId="164" fontId="16" fillId="0" borderId="16" xfId="0" applyNumberFormat="1" applyFont="1" applyBorder="1" applyAlignment="1">
      <alignment horizontal="center" vertical="center"/>
    </xf>
    <xf numFmtId="0" fontId="16" fillId="3" borderId="0" xfId="0" applyFont="1" applyFill="1" applyAlignment="1">
      <alignment horizontal="center" vertical="center"/>
    </xf>
    <xf numFmtId="14" fontId="16" fillId="3" borderId="0" xfId="0" applyNumberFormat="1" applyFont="1" applyFill="1" applyAlignment="1">
      <alignment horizontal="center" vertical="center"/>
    </xf>
    <xf numFmtId="0" fontId="19" fillId="3" borderId="12" xfId="0" applyFont="1" applyFill="1" applyBorder="1" applyAlignment="1">
      <alignment wrapText="1"/>
    </xf>
    <xf numFmtId="0" fontId="19" fillId="3" borderId="0" xfId="0" applyFont="1" applyFill="1" applyAlignment="1">
      <alignment wrapText="1"/>
    </xf>
    <xf numFmtId="0" fontId="20" fillId="3" borderId="0" xfId="0" applyFont="1" applyFill="1"/>
    <xf numFmtId="0" fontId="20" fillId="3" borderId="0" xfId="0" applyFont="1" applyFill="1" applyAlignment="1">
      <alignment horizontal="left" vertical="center"/>
    </xf>
    <xf numFmtId="0" fontId="20" fillId="3" borderId="12" xfId="0" applyFont="1" applyFill="1" applyBorder="1" applyAlignment="1">
      <alignment horizontal="left" vertical="center"/>
    </xf>
    <xf numFmtId="0" fontId="16" fillId="3" borderId="0" xfId="0" applyFont="1" applyFill="1" applyAlignment="1">
      <alignment horizontal="center" vertical="center" wrapText="1"/>
    </xf>
    <xf numFmtId="0" fontId="20" fillId="3" borderId="12" xfId="0" applyFont="1" applyFill="1" applyBorder="1" applyAlignment="1">
      <alignment vertical="center" wrapText="1"/>
    </xf>
    <xf numFmtId="0" fontId="20" fillId="3" borderId="0" xfId="0" applyFont="1" applyFill="1" applyAlignment="1">
      <alignment vertical="center" wrapText="1"/>
    </xf>
    <xf numFmtId="0" fontId="16" fillId="3" borderId="14" xfId="0" applyFont="1" applyFill="1" applyBorder="1" applyAlignment="1">
      <alignment horizontal="center" vertical="center" wrapText="1"/>
    </xf>
    <xf numFmtId="0" fontId="20" fillId="3" borderId="15" xfId="0" applyFont="1" applyFill="1" applyBorder="1" applyAlignment="1">
      <alignment vertical="center" wrapText="1"/>
    </xf>
    <xf numFmtId="0" fontId="0" fillId="3" borderId="0" xfId="0" applyFill="1" applyAlignment="1">
      <alignment vertical="center"/>
    </xf>
    <xf numFmtId="0" fontId="0" fillId="3" borderId="11" xfId="0" applyFill="1" applyBorder="1" applyAlignment="1">
      <alignment vertical="center"/>
    </xf>
    <xf numFmtId="0" fontId="0" fillId="0" borderId="0" xfId="0" applyAlignment="1">
      <alignment vertical="center"/>
    </xf>
    <xf numFmtId="0" fontId="19" fillId="3" borderId="0" xfId="0" applyFont="1" applyFill="1" applyAlignment="1">
      <alignment horizontal="center" wrapText="1"/>
    </xf>
    <xf numFmtId="164" fontId="4" fillId="0" borderId="0" xfId="2" applyNumberFormat="1" applyFont="1" applyAlignment="1" applyProtection="1">
      <alignment horizontal="center" vertical="center" wrapText="1"/>
      <protection locked="0"/>
    </xf>
    <xf numFmtId="164" fontId="4" fillId="0" borderId="0" xfId="1" applyNumberFormat="1" applyFont="1" applyFill="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164" fontId="5" fillId="0" borderId="0" xfId="0" applyNumberFormat="1" applyFont="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164" fontId="0" fillId="0" borderId="7" xfId="1" applyNumberFormat="1" applyFont="1" applyFill="1" applyBorder="1" applyAlignment="1" applyProtection="1">
      <alignment horizontal="center" vertical="center" wrapText="1"/>
      <protection locked="0"/>
    </xf>
    <xf numFmtId="164" fontId="4" fillId="0" borderId="7" xfId="1" applyNumberFormat="1" applyFont="1" applyFill="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164" fontId="21" fillId="0" borderId="0" xfId="1" applyNumberFormat="1" applyFont="1" applyFill="1" applyBorder="1" applyAlignment="1" applyProtection="1">
      <alignment horizontal="center" vertical="center" wrapText="1"/>
      <protection locked="0"/>
    </xf>
    <xf numFmtId="14" fontId="21" fillId="0" borderId="0" xfId="0" applyNumberFormat="1" applyFont="1" applyAlignment="1" applyProtection="1">
      <alignment horizontal="center" vertical="center" wrapText="1"/>
      <protection locked="0"/>
    </xf>
    <xf numFmtId="49" fontId="21" fillId="0" borderId="0" xfId="0" applyNumberFormat="1" applyFont="1" applyAlignment="1" applyProtection="1">
      <alignment horizontal="center" vertical="center" wrapText="1"/>
      <protection locked="0"/>
    </xf>
    <xf numFmtId="49" fontId="22" fillId="0" borderId="0" xfId="0" applyNumberFormat="1" applyFont="1" applyAlignment="1" applyProtection="1">
      <alignment horizontal="center" vertical="center"/>
      <protection locked="0"/>
    </xf>
    <xf numFmtId="0" fontId="4" fillId="0" borderId="24" xfId="0" applyFont="1" applyBorder="1" applyAlignment="1" applyProtection="1">
      <alignment horizontal="center" vertical="center" wrapText="1"/>
      <protection locked="0"/>
    </xf>
    <xf numFmtId="14" fontId="4" fillId="0" borderId="7"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wrapText="1"/>
      <protection locked="0"/>
    </xf>
    <xf numFmtId="49" fontId="4" fillId="0" borderId="25" xfId="0" applyNumberFormat="1" applyFont="1" applyBorder="1" applyAlignment="1" applyProtection="1">
      <alignment horizontal="center" vertical="center" wrapText="1"/>
      <protection locked="0"/>
    </xf>
    <xf numFmtId="164" fontId="4" fillId="0" borderId="0" xfId="1" applyNumberFormat="1" applyFont="1" applyFill="1" applyBorder="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16" fillId="3" borderId="0" xfId="0" applyNumberFormat="1" applyFont="1" applyFill="1" applyAlignment="1">
      <alignment horizontal="center" vertical="center"/>
    </xf>
    <xf numFmtId="0" fontId="0" fillId="3" borderId="12" xfId="0" applyFill="1" applyBorder="1" applyAlignment="1">
      <alignment vertical="center"/>
    </xf>
    <xf numFmtId="0" fontId="13" fillId="3" borderId="11" xfId="0" applyFont="1" applyFill="1" applyBorder="1" applyAlignment="1">
      <alignment horizontal="right" vertical="center"/>
    </xf>
    <xf numFmtId="0" fontId="13" fillId="3" borderId="13" xfId="0" applyFont="1" applyFill="1" applyBorder="1" applyAlignment="1">
      <alignment horizontal="right" vertical="center"/>
    </xf>
    <xf numFmtId="0" fontId="16" fillId="3" borderId="11" xfId="0" applyFont="1" applyFill="1" applyBorder="1" applyAlignment="1">
      <alignment vertical="center"/>
    </xf>
    <xf numFmtId="14" fontId="18" fillId="3" borderId="30" xfId="0" applyNumberFormat="1" applyFont="1" applyFill="1" applyBorder="1" applyAlignment="1">
      <alignment horizontal="center" vertical="center"/>
    </xf>
    <xf numFmtId="0" fontId="23" fillId="3" borderId="0" xfId="0" applyFont="1" applyFill="1" applyAlignment="1">
      <alignment horizontal="center" vertical="center"/>
    </xf>
    <xf numFmtId="14" fontId="24" fillId="3" borderId="0" xfId="0" applyNumberFormat="1" applyFont="1" applyFill="1" applyAlignment="1">
      <alignment horizontal="center" vertical="center"/>
    </xf>
    <xf numFmtId="0" fontId="24" fillId="3" borderId="0" xfId="0" applyFont="1" applyFill="1" applyAlignment="1">
      <alignment horizontal="center" vertical="center"/>
    </xf>
    <xf numFmtId="164" fontId="20" fillId="0" borderId="31" xfId="0" applyNumberFormat="1" applyFont="1" applyBorder="1" applyAlignment="1">
      <alignment horizontal="center" vertical="center"/>
    </xf>
    <xf numFmtId="164" fontId="20" fillId="0" borderId="17" xfId="0" applyNumberFormat="1" applyFont="1" applyBorder="1" applyAlignment="1">
      <alignment horizontal="center" vertical="center"/>
    </xf>
    <xf numFmtId="164" fontId="20" fillId="0" borderId="26" xfId="0" applyNumberFormat="1" applyFont="1" applyBorder="1" applyAlignment="1">
      <alignment horizontal="center" vertical="center"/>
    </xf>
    <xf numFmtId="0" fontId="4" fillId="0" borderId="0" xfId="0" applyFont="1" applyAlignment="1">
      <alignment horizontal="center" vertical="center"/>
    </xf>
    <xf numFmtId="0" fontId="2" fillId="9" borderId="32" xfId="0" applyFont="1" applyFill="1" applyBorder="1" applyAlignment="1">
      <alignment horizontal="center" vertical="center"/>
    </xf>
    <xf numFmtId="0" fontId="0" fillId="0" borderId="0" xfId="0" applyAlignment="1">
      <alignment horizontal="center"/>
    </xf>
    <xf numFmtId="0" fontId="0" fillId="0" borderId="33"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3" borderId="0" xfId="0" applyFill="1" applyAlignment="1">
      <alignment horizontal="center" vertical="center" wrapText="1"/>
    </xf>
    <xf numFmtId="0" fontId="0" fillId="10" borderId="0" xfId="0" applyFill="1" applyAlignment="1">
      <alignment horizontal="center" vertical="center" wrapText="1"/>
    </xf>
    <xf numFmtId="49" fontId="4" fillId="4" borderId="0" xfId="0" applyNumberFormat="1" applyFont="1" applyFill="1" applyAlignment="1" applyProtection="1">
      <alignment horizontal="center" vertical="center" wrapText="1"/>
      <protection locked="0"/>
    </xf>
    <xf numFmtId="49" fontId="4" fillId="11" borderId="0" xfId="0" applyNumberFormat="1" applyFont="1" applyFill="1" applyAlignment="1" applyProtection="1">
      <alignment horizontal="center" vertical="center" wrapText="1"/>
      <protection locked="0"/>
    </xf>
    <xf numFmtId="0" fontId="0" fillId="10" borderId="11" xfId="0" applyFill="1" applyBorder="1" applyAlignment="1">
      <alignment horizontal="center" vertical="center" wrapText="1"/>
    </xf>
    <xf numFmtId="49" fontId="4" fillId="4" borderId="11" xfId="0" applyNumberFormat="1" applyFont="1" applyFill="1" applyBorder="1" applyAlignment="1" applyProtection="1">
      <alignment horizontal="center" vertical="center" wrapText="1"/>
      <protection locked="0"/>
    </xf>
    <xf numFmtId="49" fontId="4" fillId="11" borderId="11" xfId="0" applyNumberFormat="1" applyFont="1" applyFill="1" applyBorder="1" applyAlignment="1" applyProtection="1">
      <alignment horizontal="center" vertical="center" wrapText="1"/>
      <protection locked="0"/>
    </xf>
    <xf numFmtId="0" fontId="0" fillId="0" borderId="0" xfId="0" applyAlignment="1">
      <alignment vertical="top" wrapText="1"/>
    </xf>
    <xf numFmtId="164" fontId="21" fillId="0" borderId="36" xfId="1" applyNumberFormat="1" applyFont="1" applyFill="1" applyBorder="1" applyAlignment="1" applyProtection="1">
      <alignment horizontal="center" vertical="center" wrapText="1"/>
      <protection locked="0"/>
    </xf>
    <xf numFmtId="164" fontId="26" fillId="0" borderId="7" xfId="1" applyNumberFormat="1" applyFont="1" applyFill="1" applyBorder="1" applyAlignment="1" applyProtection="1">
      <alignment horizontal="center" vertical="center" wrapText="1"/>
      <protection locked="0"/>
    </xf>
    <xf numFmtId="164" fontId="26" fillId="0" borderId="36" xfId="1" applyNumberFormat="1" applyFont="1" applyFill="1" applyBorder="1" applyAlignment="1" applyProtection="1">
      <alignment horizontal="center" vertical="center" wrapText="1"/>
      <protection locked="0"/>
    </xf>
    <xf numFmtId="0" fontId="21" fillId="0" borderId="7" xfId="0" applyFont="1" applyBorder="1" applyAlignment="1" applyProtection="1">
      <alignment horizontal="center" vertical="center" wrapText="1"/>
      <protection locked="0"/>
    </xf>
    <xf numFmtId="14" fontId="0" fillId="0" borderId="7" xfId="0" applyNumberForma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wrapText="1"/>
      <protection locked="0"/>
    </xf>
    <xf numFmtId="164" fontId="0" fillId="0" borderId="0" xfId="1" applyNumberFormat="1" applyFont="1" applyBorder="1" applyAlignment="1" applyProtection="1">
      <alignment horizontal="center" vertical="center" wrapText="1"/>
      <protection locked="0"/>
    </xf>
    <xf numFmtId="164" fontId="21" fillId="0" borderId="7" xfId="1" applyNumberFormat="1" applyFont="1" applyFill="1" applyBorder="1" applyAlignment="1" applyProtection="1">
      <alignment horizontal="center" vertical="center" wrapText="1"/>
      <protection locked="0"/>
    </xf>
    <xf numFmtId="164" fontId="0" fillId="0" borderId="0" xfId="1" applyNumberFormat="1" applyFont="1" applyFill="1" applyBorder="1" applyAlignment="1" applyProtection="1">
      <alignment horizontal="center" vertical="center" wrapText="1"/>
      <protection locked="0"/>
    </xf>
    <xf numFmtId="164" fontId="22" fillId="0" borderId="7" xfId="1" applyNumberFormat="1" applyFont="1" applyFill="1" applyBorder="1" applyAlignment="1" applyProtection="1">
      <alignment horizontal="center" vertical="center"/>
      <protection locked="0"/>
    </xf>
    <xf numFmtId="166" fontId="4" fillId="0" borderId="7" xfId="0" applyNumberFormat="1" applyFont="1" applyBorder="1" applyAlignment="1" applyProtection="1">
      <alignment horizontal="center" vertical="center" wrapText="1"/>
      <protection locked="0"/>
    </xf>
    <xf numFmtId="0" fontId="21" fillId="0" borderId="24" xfId="0" applyFont="1" applyBorder="1" applyAlignment="1" applyProtection="1">
      <alignment horizontal="center" vertical="center" wrapText="1"/>
      <protection locked="0"/>
    </xf>
    <xf numFmtId="0" fontId="21" fillId="0" borderId="7" xfId="0" quotePrefix="1" applyFont="1" applyBorder="1" applyAlignment="1" applyProtection="1">
      <alignment horizontal="center" vertical="center" wrapText="1"/>
      <protection locked="0"/>
    </xf>
    <xf numFmtId="0" fontId="21" fillId="0" borderId="0" xfId="0" quotePrefix="1" applyFont="1" applyAlignment="1" applyProtection="1">
      <alignment horizontal="center" vertical="center" wrapText="1"/>
      <protection locked="0"/>
    </xf>
    <xf numFmtId="49" fontId="4" fillId="0" borderId="0" xfId="0" applyNumberFormat="1" applyFont="1" applyAlignment="1" applyProtection="1">
      <alignment vertical="center" wrapText="1"/>
      <protection locked="0"/>
    </xf>
    <xf numFmtId="14" fontId="4" fillId="0" borderId="38" xfId="0" applyNumberFormat="1" applyFont="1" applyBorder="1" applyAlignment="1">
      <alignment horizontal="center" vertical="center" wrapText="1"/>
    </xf>
    <xf numFmtId="49" fontId="4" fillId="0" borderId="38"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21" fillId="0" borderId="35" xfId="0" applyFont="1" applyBorder="1" applyAlignment="1" applyProtection="1">
      <alignment horizontal="center" vertical="center" wrapText="1"/>
      <protection locked="0"/>
    </xf>
    <xf numFmtId="0" fontId="21" fillId="0" borderId="36" xfId="0" applyFont="1" applyBorder="1" applyAlignment="1" applyProtection="1">
      <alignment horizontal="center" vertical="center" wrapText="1"/>
      <protection locked="0"/>
    </xf>
    <xf numFmtId="14" fontId="21" fillId="0" borderId="36" xfId="0" applyNumberFormat="1" applyFont="1" applyBorder="1" applyAlignment="1" applyProtection="1">
      <alignment horizontal="center" vertical="center" wrapText="1"/>
      <protection locked="0"/>
    </xf>
    <xf numFmtId="49" fontId="21" fillId="0" borderId="36" xfId="0" applyNumberFormat="1" applyFont="1" applyBorder="1" applyAlignment="1" applyProtection="1">
      <alignment horizontal="center" vertical="center" wrapText="1"/>
      <protection locked="0"/>
    </xf>
    <xf numFmtId="0" fontId="26" fillId="0" borderId="7" xfId="0" applyFont="1" applyBorder="1" applyAlignment="1" applyProtection="1">
      <alignment horizontal="center" vertical="center" wrapText="1"/>
      <protection locked="0"/>
    </xf>
    <xf numFmtId="14" fontId="26" fillId="0" borderId="7" xfId="0" applyNumberFormat="1" applyFont="1" applyBorder="1" applyAlignment="1" applyProtection="1">
      <alignment horizontal="center" vertical="center" wrapText="1"/>
      <protection locked="0"/>
    </xf>
    <xf numFmtId="49" fontId="26" fillId="0" borderId="7" xfId="0" applyNumberFormat="1" applyFont="1" applyBorder="1" applyAlignment="1" applyProtection="1">
      <alignment horizontal="center" vertical="center" wrapText="1"/>
      <protection locked="0"/>
    </xf>
    <xf numFmtId="0" fontId="26" fillId="0" borderId="25" xfId="0" applyFont="1" applyBorder="1" applyAlignment="1" applyProtection="1">
      <alignment horizontal="center" vertical="center" wrapText="1"/>
      <protection locked="0"/>
    </xf>
    <xf numFmtId="0" fontId="21" fillId="0" borderId="37" xfId="0" applyFont="1" applyBorder="1" applyAlignment="1" applyProtection="1">
      <alignment horizontal="center" vertical="center" wrapText="1"/>
      <protection locked="0"/>
    </xf>
    <xf numFmtId="0" fontId="26" fillId="0" borderId="36" xfId="0" applyFont="1" applyBorder="1" applyAlignment="1" applyProtection="1">
      <alignment horizontal="center" vertical="center" wrapText="1"/>
      <protection locked="0"/>
    </xf>
    <xf numFmtId="14" fontId="26" fillId="0" borderId="36" xfId="0" applyNumberFormat="1" applyFont="1" applyBorder="1" applyAlignment="1" applyProtection="1">
      <alignment horizontal="center" vertical="center" wrapText="1"/>
      <protection locked="0"/>
    </xf>
    <xf numFmtId="49" fontId="26" fillId="0" borderId="36" xfId="0" applyNumberFormat="1" applyFont="1" applyBorder="1" applyAlignment="1" applyProtection="1">
      <alignment horizontal="center" vertical="center" wrapText="1"/>
      <protection locked="0"/>
    </xf>
    <xf numFmtId="0" fontId="29" fillId="0" borderId="0" xfId="0" applyFont="1" applyAlignment="1">
      <alignment wrapText="1"/>
    </xf>
    <xf numFmtId="0" fontId="20" fillId="3" borderId="14" xfId="0" applyFont="1" applyFill="1" applyBorder="1" applyAlignment="1">
      <alignment horizontal="center" vertical="center" wrapText="1"/>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20" fillId="3" borderId="0" xfId="0" applyFont="1" applyFill="1" applyAlignment="1">
      <alignment horizontal="center" vertical="center" wrapText="1"/>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10" xfId="0" applyFont="1" applyFill="1" applyBorder="1" applyAlignment="1">
      <alignment horizontal="center" vertical="center"/>
    </xf>
    <xf numFmtId="0" fontId="15" fillId="3" borderId="13" xfId="0" applyFont="1" applyFill="1" applyBorder="1" applyAlignment="1">
      <alignment horizontal="center" vertical="top" wrapText="1"/>
    </xf>
    <xf numFmtId="0" fontId="15" fillId="3" borderId="14" xfId="0" applyFont="1" applyFill="1" applyBorder="1" applyAlignment="1">
      <alignment horizontal="center" vertical="top" wrapText="1"/>
    </xf>
    <xf numFmtId="0" fontId="15" fillId="3" borderId="15" xfId="0" applyFont="1" applyFill="1" applyBorder="1" applyAlignment="1">
      <alignment horizontal="center" vertical="top" wrapText="1"/>
    </xf>
    <xf numFmtId="0" fontId="17" fillId="3" borderId="29" xfId="0" applyFont="1" applyFill="1" applyBorder="1" applyAlignment="1">
      <alignment horizontal="center" vertical="center"/>
    </xf>
    <xf numFmtId="0" fontId="20" fillId="7" borderId="18" xfId="0" applyFont="1" applyFill="1" applyBorder="1" applyAlignment="1">
      <alignment horizontal="center" vertical="center"/>
    </xf>
    <xf numFmtId="0" fontId="20" fillId="7" borderId="19" xfId="0" applyFont="1" applyFill="1" applyBorder="1" applyAlignment="1">
      <alignment horizontal="center" vertical="center"/>
    </xf>
    <xf numFmtId="0" fontId="20" fillId="8" borderId="22" xfId="0" applyFont="1" applyFill="1" applyBorder="1" applyAlignment="1">
      <alignment horizontal="center" vertical="center"/>
    </xf>
    <xf numFmtId="0" fontId="20" fillId="8" borderId="23" xfId="0" applyFont="1" applyFill="1" applyBorder="1" applyAlignment="1">
      <alignment horizontal="center" vertical="center"/>
    </xf>
    <xf numFmtId="0" fontId="16" fillId="3" borderId="20" xfId="0" applyFont="1" applyFill="1" applyBorder="1" applyAlignment="1">
      <alignment horizontal="center" vertical="center"/>
    </xf>
    <xf numFmtId="0" fontId="16" fillId="3" borderId="21" xfId="0" applyFont="1" applyFill="1" applyBorder="1" applyAlignment="1">
      <alignment horizontal="center" vertical="center"/>
    </xf>
    <xf numFmtId="0" fontId="18" fillId="3" borderId="30" xfId="0" applyFont="1" applyFill="1" applyBorder="1" applyAlignment="1">
      <alignment horizontal="center" vertical="center"/>
    </xf>
    <xf numFmtId="0" fontId="20" fillId="4" borderId="27" xfId="0" applyFont="1" applyFill="1" applyBorder="1" applyAlignment="1">
      <alignment horizontal="center" vertical="center"/>
    </xf>
    <xf numFmtId="0" fontId="20" fillId="4" borderId="28" xfId="0" applyFont="1" applyFill="1" applyBorder="1" applyAlignment="1">
      <alignment horizontal="center" vertical="center"/>
    </xf>
    <xf numFmtId="0" fontId="20" fillId="5" borderId="18" xfId="0" applyFont="1" applyFill="1" applyBorder="1" applyAlignment="1">
      <alignment horizontal="center" vertical="center"/>
    </xf>
    <xf numFmtId="0" fontId="20" fillId="5" borderId="19" xfId="0" applyFont="1" applyFill="1" applyBorder="1" applyAlignment="1">
      <alignment horizontal="center" vertical="center"/>
    </xf>
    <xf numFmtId="0" fontId="20" fillId="6" borderId="18" xfId="0" applyFont="1" applyFill="1" applyBorder="1" applyAlignment="1">
      <alignment horizontal="center" vertical="center"/>
    </xf>
    <xf numFmtId="0" fontId="20" fillId="6" borderId="19" xfId="0" applyFont="1" applyFill="1" applyBorder="1" applyAlignment="1">
      <alignment horizontal="center" vertical="center"/>
    </xf>
    <xf numFmtId="0" fontId="9" fillId="3" borderId="0" xfId="0" applyFont="1" applyFill="1" applyAlignment="1">
      <alignment horizontal="left" vertical="top" wrapText="1"/>
    </xf>
    <xf numFmtId="0" fontId="7" fillId="3" borderId="0" xfId="0" applyFont="1" applyFill="1" applyAlignment="1">
      <alignment horizontal="left" vertical="top" wrapText="1"/>
    </xf>
    <xf numFmtId="165" fontId="11" fillId="3" borderId="0" xfId="0" applyNumberFormat="1" applyFont="1" applyFill="1" applyAlignment="1">
      <alignment horizontal="center" vertical="center"/>
    </xf>
    <xf numFmtId="0" fontId="12"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1" fillId="0" borderId="0" xfId="0" applyFont="1" applyBorder="1" applyAlignment="1" applyProtection="1">
      <alignment horizontal="center" vertical="center" wrapText="1"/>
      <protection locked="0"/>
    </xf>
  </cellXfs>
  <cellStyles count="3">
    <cellStyle name="Moeda" xfId="1" builtinId="4"/>
    <cellStyle name="Moeda 2" xfId="2" xr:uid="{00000000-0005-0000-0000-000001000000}"/>
    <cellStyle name="Normal" xfId="0" builtinId="0"/>
  </cellStyles>
  <dxfs count="172">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patternType="none">
          <bgColor auto="1"/>
        </patternFill>
      </fill>
      <alignment horizontal="center" vertical="center" textRotation="0" wrapText="1" indent="0" justifyLastLine="0" shrinkToFit="0" readingOrder="0"/>
      <protection locked="0" hidden="0"/>
    </dxf>
    <dxf>
      <numFmt numFmtId="19" formatCode="dd/mm/yyyy"/>
      <fill>
        <patternFill patternType="none">
          <bgColor auto="1"/>
        </patternFill>
      </fill>
      <alignment horizontal="center" vertical="center" textRotation="0" wrapText="1" indent="0" justifyLastLine="0" shrinkToFit="0" readingOrder="0"/>
      <protection locked="0" hidden="0"/>
    </dxf>
    <dxf>
      <numFmt numFmtId="30" formatCode="@"/>
      <fill>
        <patternFill patternType="none">
          <bgColor auto="1"/>
        </patternFill>
      </fill>
      <alignment horizontal="center" vertical="center" textRotation="0" wrapText="1" indent="0" justifyLastLine="0" shrinkToFit="0" readingOrder="0"/>
      <protection locked="0" hidden="0"/>
    </dxf>
    <dxf>
      <numFmt numFmtId="19" formatCode="dd/mm/yyyy"/>
      <fill>
        <patternFill patternType="none">
          <bgColor auto="1"/>
        </patternFill>
      </fill>
      <alignment horizontal="center" vertical="center" textRotation="0" wrapText="1" indent="0" justifyLastLine="0" shrinkToFit="0" readingOrder="0"/>
      <protection locked="0" hidden="0"/>
    </dxf>
    <dxf>
      <fill>
        <patternFill patternType="none">
          <bgColor auto="1"/>
        </patternFill>
      </fill>
      <alignment horizontal="center" vertical="center" textRotation="0" wrapText="1" indent="0" justifyLastLine="0" shrinkToFit="0" readingOrder="0"/>
      <protection locked="0" hidden="0"/>
    </dxf>
    <dxf>
      <fill>
        <patternFill patternType="none">
          <bgColor auto="1"/>
        </patternFill>
      </fill>
      <alignment horizontal="center" vertical="center" textRotation="0" wrapText="1" indent="0" justifyLastLine="0" shrinkToFit="0" readingOrder="0"/>
      <protection locked="0" hidden="0"/>
    </dxf>
    <dxf>
      <fill>
        <patternFill patternType="none">
          <fgColor indexed="64"/>
          <bgColor auto="1"/>
        </patternFill>
      </fill>
      <alignment horizontal="center" vertical="center" textRotation="0" wrapText="1" indent="0" justifyLastLine="0" shrinkToFit="0" readingOrder="0"/>
      <protection locked="0" hidden="0"/>
    </dxf>
    <dxf>
      <fill>
        <patternFill patternType="none">
          <bgColor auto="1"/>
        </patternFill>
      </fill>
      <alignment horizontal="center" vertical="center" textRotation="0" wrapText="1" indent="0" justifyLastLine="0" shrinkToFit="0" readingOrder="0"/>
      <protection locked="0" hidden="0"/>
    </dxf>
    <dxf>
      <numFmt numFmtId="164" formatCode="&quot;R$&quot;\ #,##0.00"/>
      <fill>
        <patternFill patternType="none">
          <bgColor auto="1"/>
        </patternFill>
      </fill>
      <alignment horizontal="center" vertical="center" textRotation="0" wrapText="1" indent="0" justifyLastLine="0" shrinkToFit="0" readingOrder="0"/>
      <protection locked="0" hidden="0"/>
    </dxf>
    <dxf>
      <fill>
        <patternFill patternType="none">
          <bgColor auto="1"/>
        </patternFill>
      </fill>
      <alignment horizontal="center" vertical="center" textRotation="0" wrapText="1" indent="0" justifyLastLine="0" shrinkToFit="0" readingOrder="0"/>
      <protection locked="0" hidden="0"/>
    </dxf>
    <dxf>
      <fill>
        <patternFill patternType="none">
          <fgColor indexed="64"/>
          <bgColor auto="1"/>
        </patternFill>
      </fill>
      <alignment horizontal="center" vertical="center" textRotation="0" wrapText="1" indent="0" justifyLastLine="0" shrinkToFit="0" readingOrder="0"/>
      <protection locked="0" hidden="0"/>
    </dxf>
    <dxf>
      <fill>
        <patternFill patternType="none">
          <bgColor auto="1"/>
        </patternFill>
      </fill>
      <alignment horizontal="center" vertical="center" textRotation="0" wrapText="1" indent="0" justifyLastLine="0" shrinkToFit="0" readingOrder="0"/>
      <protection locked="0" hidden="0"/>
    </dxf>
    <dxf>
      <fill>
        <patternFill patternType="none">
          <bgColor auto="1"/>
        </patternFill>
      </fill>
      <alignment horizontal="center" vertical="center" textRotation="0" wrapText="1" indent="0" justifyLastLine="0" shrinkToFit="0" readingOrder="0"/>
      <protection locked="0" hidden="0"/>
    </dxf>
    <dxf>
      <fill>
        <patternFill patternType="none">
          <bgColor auto="1"/>
        </patternFill>
      </fill>
      <alignment horizontal="center" vertical="center" textRotation="0" wrapText="1" indent="0" justifyLastLine="0" shrinkToFit="0" readingOrder="0"/>
      <protection locked="0" hidden="0"/>
    </dxf>
    <dxf>
      <fill>
        <patternFill patternType="none">
          <bgColor auto="1"/>
        </patternFill>
      </fill>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right/>
        <top/>
        <bottom style="medium">
          <color rgb="FFFFFFFF"/>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general" vertical="center" textRotation="0" wrapText="0" indent="0" justifyLastLine="0" shrinkToFit="0" readingOrder="0"/>
    </dxf>
    <dxf>
      <border outline="0">
        <bottom style="thick">
          <color rgb="FFFFFFFF"/>
        </bottom>
      </border>
    </dxf>
    <dxf>
      <font>
        <b/>
        <i val="0"/>
        <strike val="0"/>
        <condense val="0"/>
        <extend val="0"/>
        <outline val="0"/>
        <shadow val="0"/>
        <u val="none"/>
        <vertAlign val="baseline"/>
        <sz val="11"/>
        <color rgb="FFFFFFFF"/>
        <name val="Calibri"/>
        <scheme val="minor"/>
      </font>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top style="thin">
          <color theme="1"/>
        </top>
        <bottom style="thin">
          <color theme="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1"/>
        </top>
        <bottom style="thin">
          <color theme="1"/>
        </bottom>
      </border>
    </dxf>
    <dxf>
      <border outline="0">
        <top style="thin">
          <color theme="1"/>
        </top>
      </border>
    </dxf>
    <dxf>
      <border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border outline="0">
        <bottom style="thin">
          <color theme="1"/>
        </bottom>
      </border>
    </dxf>
    <dxf>
      <font>
        <b/>
        <i val="0"/>
        <strike val="0"/>
        <condense val="0"/>
        <extend val="0"/>
        <outline val="0"/>
        <shadow val="0"/>
        <u val="none"/>
        <vertAlign val="baseline"/>
        <sz val="11"/>
        <color theme="0"/>
        <name val="Calibri"/>
        <scheme val="minor"/>
      </font>
      <fill>
        <patternFill patternType="solid">
          <fgColor theme="1"/>
          <bgColor theme="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bottom"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1"/>
        </top>
        <bottom style="thin">
          <color theme="1"/>
        </bottom>
      </border>
    </dxf>
    <dxf>
      <border outline="0">
        <top style="thin">
          <color theme="1"/>
        </top>
      </border>
    </dxf>
    <dxf>
      <border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border outline="0">
        <bottom style="thin">
          <color theme="1"/>
        </bottom>
      </border>
    </dxf>
    <dxf>
      <font>
        <b/>
        <i val="0"/>
        <strike val="0"/>
        <condense val="0"/>
        <extend val="0"/>
        <outline val="0"/>
        <shadow val="0"/>
        <u val="none"/>
        <vertAlign val="baseline"/>
        <sz val="11"/>
        <color theme="0"/>
        <name val="Calibri"/>
        <scheme val="minor"/>
      </font>
      <fill>
        <patternFill patternType="solid">
          <fgColor theme="1"/>
          <bgColor theme="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rgb="FFFFFFFF"/>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center" textRotation="0" wrapText="0" indent="0" justifyLastLine="0" shrinkToFit="0" readingOrder="0"/>
    </dxf>
    <dxf>
      <border outline="0">
        <bottom style="thick">
          <color rgb="FFFFFFFF"/>
        </bottom>
      </border>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numFmt numFmtId="30" formatCode="@"/>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patternType="none">
          <fgColor indexed="64"/>
          <bgColor indexed="65"/>
        </patternFill>
      </fill>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numFmt numFmtId="164" formatCode="&quot;R$&quot;\ #,##0.00"/>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patternType="none">
          <fgColor indexed="64"/>
          <bgColor indexed="65"/>
        </patternFill>
      </fill>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1" hidden="0"/>
    </dxf>
    <dxf>
      <fill>
        <patternFill patternType="none">
          <bgColor auto="1"/>
        </patternFill>
      </fill>
      <alignment horizontal="center" vertical="center" textRotation="0" wrapText="1" indent="0" justifyLastLine="0" shrinkToFit="0" readingOrder="0"/>
      <protection locked="0" hidden="0"/>
    </dxf>
    <dxf>
      <numFmt numFmtId="19" formatCode="dd/mm/yyyy"/>
      <fill>
        <patternFill patternType="none">
          <bgColor auto="1"/>
        </patternFill>
      </fill>
      <alignment horizontal="center" vertical="center" textRotation="0" wrapText="1" indent="0" justifyLastLine="0" shrinkToFit="0" readingOrder="0"/>
      <protection locked="0" hidden="0"/>
    </dxf>
    <dxf>
      <numFmt numFmtId="30" formatCode="@"/>
      <fill>
        <patternFill patternType="none">
          <bgColor auto="1"/>
        </patternFill>
      </fill>
      <alignment horizontal="center" vertical="center" textRotation="0" wrapText="1" indent="0" justifyLastLine="0" shrinkToFit="0" readingOrder="0"/>
      <protection locked="0" hidden="0"/>
    </dxf>
    <dxf>
      <numFmt numFmtId="19" formatCode="dd/mm/yyyy"/>
      <fill>
        <patternFill patternType="none">
          <bgColor auto="1"/>
        </patternFill>
      </fill>
      <alignment horizontal="center" vertical="center" textRotation="0" wrapText="1" indent="0" justifyLastLine="0" shrinkToFit="0" readingOrder="0"/>
      <protection locked="0" hidden="0"/>
    </dxf>
    <dxf>
      <fill>
        <patternFill patternType="none">
          <bgColor auto="1"/>
        </patternFill>
      </fill>
      <alignment horizontal="center" vertical="center" textRotation="0" wrapText="1" indent="0" justifyLastLine="0" shrinkToFit="0" readingOrder="0"/>
      <protection locked="0" hidden="0"/>
    </dxf>
    <dxf>
      <fill>
        <patternFill patternType="none">
          <bgColor auto="1"/>
        </patternFill>
      </fill>
      <alignment horizontal="center" vertical="center" textRotation="0" wrapText="1" indent="0" justifyLastLine="0" shrinkToFit="0" readingOrder="0"/>
      <protection locked="0" hidden="0"/>
    </dxf>
    <dxf>
      <fill>
        <patternFill patternType="none">
          <fgColor indexed="64"/>
          <bgColor auto="1"/>
        </patternFill>
      </fill>
      <alignment horizontal="center" vertical="center" textRotation="0" wrapText="1" indent="0" justifyLastLine="0" shrinkToFit="0" readingOrder="0"/>
      <protection locked="0" hidden="0"/>
    </dxf>
    <dxf>
      <fill>
        <patternFill patternType="none">
          <bgColor auto="1"/>
        </patternFill>
      </fill>
      <alignment horizontal="center" vertical="center" textRotation="0" wrapText="1" indent="0" justifyLastLine="0" shrinkToFit="0" readingOrder="0"/>
      <protection locked="0" hidden="0"/>
    </dxf>
    <dxf>
      <numFmt numFmtId="164" formatCode="&quot;R$&quot;\ #,##0.00"/>
      <fill>
        <patternFill patternType="none">
          <bgColor auto="1"/>
        </patternFill>
      </fill>
      <alignment horizontal="center" vertical="center" textRotation="0" wrapText="1" indent="0" justifyLastLine="0" shrinkToFit="0" readingOrder="0"/>
      <protection locked="0" hidden="0"/>
    </dxf>
    <dxf>
      <fill>
        <patternFill patternType="none">
          <bgColor auto="1"/>
        </patternFill>
      </fill>
      <alignment horizontal="center" vertical="center" textRotation="0" wrapText="1" indent="0" justifyLastLine="0" shrinkToFit="0" readingOrder="0"/>
      <protection locked="0" hidden="0"/>
    </dxf>
    <dxf>
      <fill>
        <patternFill patternType="none">
          <fgColor indexed="64"/>
          <bgColor auto="1"/>
        </patternFill>
      </fill>
      <alignment horizontal="center" vertical="center" textRotation="0" wrapText="1" indent="0" justifyLastLine="0" shrinkToFit="0" readingOrder="0"/>
      <protection locked="0" hidden="0"/>
    </dxf>
    <dxf>
      <fill>
        <patternFill patternType="none">
          <bgColor auto="1"/>
        </patternFill>
      </fill>
      <alignment horizontal="center" vertical="center" textRotation="0" wrapText="1" indent="0" justifyLastLine="0" shrinkToFit="0" readingOrder="0"/>
      <protection locked="0" hidden="0"/>
    </dxf>
    <dxf>
      <fill>
        <patternFill patternType="none">
          <bgColor auto="1"/>
        </patternFill>
      </fill>
      <alignment horizontal="center" vertical="center" textRotation="0" wrapText="1" indent="0" justifyLastLine="0" shrinkToFit="0" readingOrder="0"/>
      <protection locked="0" hidden="0"/>
    </dxf>
    <dxf>
      <fill>
        <patternFill patternType="none">
          <bgColor auto="1"/>
        </patternFill>
      </fill>
      <alignment horizontal="center" vertical="center" textRotation="0" wrapText="1" indent="0" justifyLastLine="0" shrinkToFit="0" readingOrder="0"/>
      <protection locked="0" hidden="0"/>
    </dxf>
    <dxf>
      <fill>
        <patternFill patternType="none">
          <bgColor auto="1"/>
        </patternFill>
      </fill>
      <alignment horizontal="center" vertical="center" textRotation="0" wrapText="1" indent="0" justifyLastLine="0" shrinkToFit="0" readingOrder="0"/>
      <protection locked="0" hidden="0"/>
    </dxf>
    <dxf>
      <fill>
        <patternFill patternType="none">
          <bgColor auto="1"/>
        </patternFill>
      </fill>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1" hidden="0"/>
    </dxf>
    <dxf>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numFmt numFmtId="30" formatCode="@"/>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patternType="none">
          <fgColor indexed="64"/>
          <bgColor indexed="65"/>
        </patternFill>
      </fill>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numFmt numFmtId="164" formatCode="&quot;R$&quot;\ #,##0.00"/>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patternType="none">
          <fgColor indexed="64"/>
          <bgColor indexed="65"/>
        </patternFill>
      </fill>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1" hidden="0"/>
    </dxf>
    <dxf>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numFmt numFmtId="30" formatCode="@"/>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patternType="none">
          <fgColor indexed="64"/>
          <bgColor indexed="65"/>
        </patternFill>
      </fill>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numFmt numFmtId="164" formatCode="&quot;R$&quot;\ #,##0.00"/>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patternType="none">
          <fgColor indexed="64"/>
          <bgColor indexed="65"/>
        </patternFill>
      </fill>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1" hidden="0"/>
    </dxf>
    <dxf>
      <font>
        <color auto="1"/>
      </font>
      <numFmt numFmtId="30" formatCode="@"/>
      <fill>
        <patternFill patternType="solid">
          <fgColor indexed="64"/>
          <bgColor theme="5" tint="0.39997558519241921"/>
        </patternFill>
      </fill>
      <alignment horizontal="center" vertical="center" textRotation="0" wrapText="1" indent="0" justifyLastLine="0" shrinkToFit="0" readingOrder="0"/>
      <protection locked="0" hidden="0"/>
    </dxf>
    <dxf>
      <font>
        <color auto="1"/>
      </font>
      <numFmt numFmtId="30" formatCode="@"/>
      <fill>
        <patternFill patternType="solid">
          <fgColor indexed="64"/>
          <bgColor theme="5" tint="0.39997558519241921"/>
        </patternFill>
      </fill>
      <alignment horizontal="center" vertical="center" textRotation="0" wrapText="1" indent="0" justifyLastLine="0" shrinkToFit="0" readingOrder="0"/>
      <protection locked="0" hidden="0"/>
    </dxf>
    <dxf>
      <font>
        <color auto="1"/>
      </font>
      <numFmt numFmtId="30" formatCode="@"/>
      <fill>
        <patternFill patternType="solid">
          <fgColor indexed="64"/>
          <bgColor theme="5" tint="0.39997558519241921"/>
        </patternFill>
      </fill>
      <alignment horizontal="center" vertical="center" textRotation="0" wrapText="1" indent="0" justifyLastLine="0" shrinkToFit="0" readingOrder="0"/>
      <border diagonalUp="0" diagonalDown="0">
        <left style="medium">
          <color auto="1"/>
        </left>
        <right/>
        <top/>
        <bottom/>
        <vertical/>
        <horizontal/>
      </border>
      <protection locked="0" hidden="0"/>
    </dxf>
    <dxf>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numFmt numFmtId="30" formatCode="@"/>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patternType="none">
          <fgColor indexed="64"/>
          <bgColor indexed="65"/>
        </patternFill>
      </fill>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numFmt numFmtId="164" formatCode="&quot;R$&quot;\ #,##0.00"/>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ill>
        <patternFill patternType="none">
          <fgColor indexed="64"/>
          <bgColor indexed="65"/>
        </patternFill>
      </fill>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1" hidden="0"/>
    </dxf>
  </dxfs>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0</xdr:row>
      <xdr:rowOff>619125</xdr:rowOff>
    </xdr:from>
    <xdr:to>
      <xdr:col>2</xdr:col>
      <xdr:colOff>678179</xdr:colOff>
      <xdr:row>0</xdr:row>
      <xdr:rowOff>968906</xdr:rowOff>
    </xdr:to>
    <xdr:pic>
      <xdr:nvPicPr>
        <xdr:cNvPr id="2" name="Imagem 1">
          <a:extLst>
            <a:ext uri="{FF2B5EF4-FFF2-40B4-BE49-F238E27FC236}">
              <a16:creationId xmlns:a16="http://schemas.microsoft.com/office/drawing/2014/main" id="{4C9069E8-344C-40B6-AF13-526514C87559}"/>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52400" y="619125"/>
          <a:ext cx="1859279" cy="3497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0</xdr:row>
      <xdr:rowOff>619125</xdr:rowOff>
    </xdr:from>
    <xdr:to>
      <xdr:col>2</xdr:col>
      <xdr:colOff>678179</xdr:colOff>
      <xdr:row>0</xdr:row>
      <xdr:rowOff>968906</xdr:rowOff>
    </xdr:to>
    <xdr:pic>
      <xdr:nvPicPr>
        <xdr:cNvPr id="2" name="Imagem 1">
          <a:extLst>
            <a:ext uri="{FF2B5EF4-FFF2-40B4-BE49-F238E27FC236}">
              <a16:creationId xmlns:a16="http://schemas.microsoft.com/office/drawing/2014/main" id="{3A7DF690-2534-4F69-8A64-C28D66699078}"/>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52400" y="619125"/>
          <a:ext cx="1859279" cy="3497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0</xdr:colOff>
      <xdr:row>0</xdr:row>
      <xdr:rowOff>615950</xdr:rowOff>
    </xdr:from>
    <xdr:to>
      <xdr:col>2</xdr:col>
      <xdr:colOff>675004</xdr:colOff>
      <xdr:row>0</xdr:row>
      <xdr:rowOff>968906</xdr:rowOff>
    </xdr:to>
    <xdr:pic>
      <xdr:nvPicPr>
        <xdr:cNvPr id="2" name="Imagem 1">
          <a:extLst>
            <a:ext uri="{FF2B5EF4-FFF2-40B4-BE49-F238E27FC236}">
              <a16:creationId xmlns:a16="http://schemas.microsoft.com/office/drawing/2014/main" id="{4A8436F3-F02E-4787-A222-1347A6E4EEED}"/>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52400" y="615950"/>
          <a:ext cx="1856104" cy="3529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0</xdr:colOff>
      <xdr:row>0</xdr:row>
      <xdr:rowOff>619125</xdr:rowOff>
    </xdr:from>
    <xdr:to>
      <xdr:col>2</xdr:col>
      <xdr:colOff>678179</xdr:colOff>
      <xdr:row>0</xdr:row>
      <xdr:rowOff>968906</xdr:rowOff>
    </xdr:to>
    <xdr:pic>
      <xdr:nvPicPr>
        <xdr:cNvPr id="2" name="Imagem 1">
          <a:extLst>
            <a:ext uri="{FF2B5EF4-FFF2-40B4-BE49-F238E27FC236}">
              <a16:creationId xmlns:a16="http://schemas.microsoft.com/office/drawing/2014/main" id="{BC6714F5-B229-4D1A-9E9D-0FA037A94C74}"/>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52400" y="619125"/>
          <a:ext cx="1859279" cy="3497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0</xdr:colOff>
      <xdr:row>0</xdr:row>
      <xdr:rowOff>619125</xdr:rowOff>
    </xdr:from>
    <xdr:to>
      <xdr:col>2</xdr:col>
      <xdr:colOff>678179</xdr:colOff>
      <xdr:row>0</xdr:row>
      <xdr:rowOff>968906</xdr:rowOff>
    </xdr:to>
    <xdr:pic>
      <xdr:nvPicPr>
        <xdr:cNvPr id="2" name="Imagem 1">
          <a:extLst>
            <a:ext uri="{FF2B5EF4-FFF2-40B4-BE49-F238E27FC236}">
              <a16:creationId xmlns:a16="http://schemas.microsoft.com/office/drawing/2014/main" id="{D29BCCD1-73CD-4D93-9DA5-1D67F035F4CF}"/>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52400" y="619125"/>
          <a:ext cx="1859279" cy="3497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0</xdr:colOff>
      <xdr:row>0</xdr:row>
      <xdr:rowOff>619125</xdr:rowOff>
    </xdr:from>
    <xdr:to>
      <xdr:col>2</xdr:col>
      <xdr:colOff>678179</xdr:colOff>
      <xdr:row>0</xdr:row>
      <xdr:rowOff>968906</xdr:rowOff>
    </xdr:to>
    <xdr:pic>
      <xdr:nvPicPr>
        <xdr:cNvPr id="2" name="Imagem 1">
          <a:extLst>
            <a:ext uri="{FF2B5EF4-FFF2-40B4-BE49-F238E27FC236}">
              <a16:creationId xmlns:a16="http://schemas.microsoft.com/office/drawing/2014/main" id="{2F9A25B0-F2F5-4955-A107-FFB2FD31D64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52400" y="619125"/>
          <a:ext cx="1859279" cy="3497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f3jusbr-my.sharepoint.com/Users/vinic/AppData/Local/Temp/pacGestor2021_v.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rf3jusbr-my.sharepoint.com/sites/SeodePlanejamentodeContrataes/Shared%20Documents/PAC%20-%20Plano%20Anual%20de%20Contrata&#231;&#245;es/2022/PAC%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ilha1"/>
      <sheetName val="pacGestor2021_v.3.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ilha1"/>
      <sheetName val="pacGestor2021_v.3.1"/>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ÇÃO"/>
      <sheetName val="UAPA"/>
      <sheetName val="UCIN"/>
      <sheetName val="UGEP"/>
      <sheetName val="UMAD"/>
      <sheetName val="UMIN"/>
      <sheetName val="USAS"/>
      <sheetName val="_Status"/>
      <sheetName val="_Subsecretarias"/>
      <sheetName val="_Núcleos"/>
      <sheetName val="_ObjetivosEstrategicos"/>
      <sheetName val="PAC 2022"/>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6407EE1-B8FC-49F5-A5A2-D705AF66F0AA}" name="TPAACGestorAtual910" displayName="TPAACGestorAtual910" ref="B3:S310" totalsRowShown="0" headerRowDxfId="171" dataDxfId="170">
  <autoFilter ref="B3:S310" xr:uid="{00000000-0009-0000-0100-000008000000}">
    <filterColumn colId="15">
      <filters blank="1"/>
    </filterColumn>
  </autoFilter>
  <tableColumns count="18">
    <tableColumn id="1" xr3:uid="{BAF76291-FBEF-4173-94CC-175A8BC972C3}" name="Subsecretaria" dataDxfId="169"/>
    <tableColumn id="2" xr3:uid="{1B0615CA-B86B-4FA9-B660-2568BBECF1B1}" name="Divisão" dataDxfId="168"/>
    <tableColumn id="3" xr3:uid="{4B3180F9-CF3B-456B-8C63-F2F0F43ABD9A}" name="Seção" dataDxfId="167"/>
    <tableColumn id="7" xr3:uid="{154369C4-C41E-4C73-B15A-B13D0D7AFBE1}" name="Objeto (Descrição Sucinta)" dataDxfId="166"/>
    <tableColumn id="4" xr3:uid="{3D433436-C5C4-4E71-8777-07A8F0CC1823}" name="Código do Objeto_x000a_(CATMAT / CATSER)" dataDxfId="165"/>
    <tableColumn id="8" xr3:uid="{B8FECB73-9E19-4283-A9E6-8A5D4765437D}" name="Quantidade Estimada" dataDxfId="164"/>
    <tableColumn id="9" xr3:uid="{BC7B03A9-D8D9-40D7-BB1C-AB7D44819B77}" name="Valor Estimado" dataDxfId="163"/>
    <tableColumn id="10" xr3:uid="{D390C084-F8C9-4CD7-8CD6-3CAE7B388A0C}" name="Justificativa da Aquisição/Contratação" dataDxfId="162"/>
    <tableColumn id="6" xr3:uid="{017DF95C-2436-4558-A651-A557766969F3}" name="Grau de Prioridade" dataDxfId="161"/>
    <tableColumn id="11" xr3:uid="{E1193E2B-77DA-4622-951F-20DDCBA7AC7D}" name="Objetivos(s) Estratégico(s) Atendido(s) pela Aquisição" dataDxfId="160"/>
    <tableColumn id="13" xr3:uid="{3410D4E2-3F30-4DE0-96D1-5D67412A631F}" name="N - Nova contratação_x000a_P - Prorrogação de Contrato" dataDxfId="159"/>
    <tableColumn id="15" xr3:uid="{DC328EA4-2F78-4B1D-B973-7102975FFD83}" name="Data Prevista para a Nova Contratação" dataDxfId="158"/>
    <tableColumn id="16" xr3:uid="{086B03E4-A4D2-4719-8012-883BDD2B4CB3}" name="Nº do Contrato" dataDxfId="157"/>
    <tableColumn id="18" xr3:uid="{0E9DC57C-06BE-4B48-A93B-B896A2157B4C}" name="Fim da Vigência" dataDxfId="156"/>
    <tableColumn id="20" xr3:uid="{A7AED676-0437-4521-BBAC-1C7728F30239}" name="Processo SEI" dataDxfId="155"/>
    <tableColumn id="5" xr3:uid="{8D0DEB3E-AE3F-4CD6-920B-6D495FB4FF42}" name="Status" dataDxfId="154"/>
    <tableColumn id="12" xr3:uid="{A33D71AA-6742-4364-9E60-FAE52D0689FE}" name="Último Andamento" dataDxfId="153"/>
    <tableColumn id="14" xr3:uid="{2592F33E-0FBD-4A8E-AE09-E26337005F36}" name="Observação" dataDxfId="152"/>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48DF917-943C-4F82-9F88-C13FFDAB6284}" name="_TStatus" displayName="_TStatus" ref="J4:J22" totalsRowShown="0" headerRowDxfId="67" dataDxfId="66">
  <autoFilter ref="J4:J22" xr:uid="{F523ADFF-1FC4-4098-9D13-596068B6DD35}"/>
  <tableColumns count="1">
    <tableColumn id="1" xr3:uid="{BEBD6C6F-0A67-4CCF-A635-A10F944F7E55}" name="Status" dataDxfId="65"/>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8265A04-A37C-4328-931B-55898DD133ED}" name="Tabela11" displayName="Tabela11" ref="L4:L7" totalsRowShown="0" headerRowDxfId="64" dataDxfId="63">
  <autoFilter ref="L4:L7" xr:uid="{C897B262-4A11-4552-B150-91B9586035C7}"/>
  <tableColumns count="1">
    <tableColumn id="1" xr3:uid="{5EDD1891-3B3E-49F5-9F50-8B8EEE9C6A6D}" name="Modalidade" dataDxfId="62"/>
  </tableColumns>
  <tableStyleInfo name="TableStyleMedium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1AFEAFF-C2AD-42AD-A154-C4D57D391B64}" name="Tabela214" displayName="Tabela214" ref="N4:O8" totalsRowShown="0" headerRowDxfId="61" dataDxfId="59" headerRowBorderDxfId="60" tableBorderDxfId="58" totalsRowBorderDxfId="57">
  <autoFilter ref="N4:O8" xr:uid="{F514C3EE-8915-48E9-B7C8-31A9E759EAE1}"/>
  <tableColumns count="2">
    <tableColumn id="1" xr3:uid="{64169ADF-3B5D-43A3-9823-4AEB507BAE76}" name="Tipo" dataDxfId="56"/>
    <tableColumn id="2" xr3:uid="{50B5714D-890F-4EB0-B503-375EEE45275C}" name="Tempo Médio" dataDxfId="55"/>
  </tableColumns>
  <tableStyleInfo name="TableStyleMedium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ela4" displayName="Tabela4" ref="B4:B10" totalsRowShown="0" headerRowDxfId="54" dataDxfId="53">
  <autoFilter ref="B4:B10" xr:uid="{00000000-0009-0000-0100-000003000000}"/>
  <sortState xmlns:xlrd2="http://schemas.microsoft.com/office/spreadsheetml/2017/richdata2" ref="B5:B10">
    <sortCondition ref="B4:B10"/>
  </sortState>
  <tableColumns count="1">
    <tableColumn id="1" xr3:uid="{00000000-0010-0000-0500-000001000000}" name="Subsecretarias" dataDxfId="52"/>
  </tableColumns>
  <tableStyleInfo name="TableStyleMedium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6000000}" name="Tabela5" displayName="Tabela5" ref="B3:B16" totalsRowShown="0" headerRowDxfId="51" dataDxfId="50">
  <autoFilter ref="B3:B16" xr:uid="{00000000-0009-0000-0100-000004000000}"/>
  <tableColumns count="1">
    <tableColumn id="1" xr3:uid="{00000000-0010-0000-0600-000001000000}" name="Divisões" dataDxfId="49"/>
  </tableColumns>
  <tableStyleInfo name="TableStyleMedium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Tabela8" displayName="Tabela8" ref="B3:B17" totalsRowShown="0" headerRowDxfId="48" dataDxfId="46" headerRowBorderDxfId="47">
  <autoFilter ref="B3:B17" xr:uid="{00000000-0009-0000-0100-000007000000}"/>
  <tableColumns count="1">
    <tableColumn id="1" xr3:uid="{00000000-0010-0000-0700-000001000000}" name="Objetivos Estratégicos" dataDxfId="45"/>
  </tableColumns>
  <tableStyleInfo name="TableStyleMedium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PAACGestorAtual6" displayName="TPAACGestorAtual6" ref="B3:P326" totalsRowShown="0" headerRowDxfId="44" dataDxfId="43">
  <autoFilter ref="B3:P326" xr:uid="{00000000-0009-0000-0100-000005000000}"/>
  <tableColumns count="15">
    <tableColumn id="1" xr3:uid="{00000000-0010-0000-0200-000001000000}" name="Subsecretaria" dataDxfId="42"/>
    <tableColumn id="2" xr3:uid="{00000000-0010-0000-0200-000002000000}" name="Divisão" dataDxfId="41"/>
    <tableColumn id="3" xr3:uid="{00000000-0010-0000-0200-000003000000}" name="Seção" dataDxfId="40"/>
    <tableColumn id="7" xr3:uid="{00000000-0010-0000-0200-000007000000}" name="Objeto (Descrição Sucinta)" dataDxfId="39"/>
    <tableColumn id="4" xr3:uid="{00000000-0010-0000-0200-000004000000}" name="Código do Objeto_x000a_(CATMAT / CATSER)" dataDxfId="38"/>
    <tableColumn id="8" xr3:uid="{00000000-0010-0000-0200-000008000000}" name="Quantidade Estimada" dataDxfId="37"/>
    <tableColumn id="9" xr3:uid="{00000000-0010-0000-0200-000009000000}" name="Valor Estimado" dataDxfId="36" dataCellStyle="Moeda"/>
    <tableColumn id="10" xr3:uid="{00000000-0010-0000-0200-00000A000000}" name="Justificativa da Aquisição/Contratação" dataDxfId="35"/>
    <tableColumn id="6" xr3:uid="{00000000-0010-0000-0200-000006000000}" name="Grau de Prioridade" dataDxfId="34"/>
    <tableColumn id="11" xr3:uid="{00000000-0010-0000-0200-00000B000000}" name="Objetivos(s) Estratégico(s) Atendido(s) pela Aquisição" dataDxfId="33"/>
    <tableColumn id="13" xr3:uid="{00000000-0010-0000-0200-00000D000000}" name="N - Nova contratação_x000a_P - Prorrogação de Contrato" dataDxfId="32"/>
    <tableColumn id="15" xr3:uid="{00000000-0010-0000-0200-00000F000000}" name="Data Prevista para a Nova Contratação" dataDxfId="31"/>
    <tableColumn id="16" xr3:uid="{00000000-0010-0000-0200-000010000000}" name="Nº do Contrato" dataDxfId="30"/>
    <tableColumn id="18" xr3:uid="{00000000-0010-0000-0200-000012000000}" name="Fim da Vigência" dataDxfId="29"/>
    <tableColumn id="20" xr3:uid="{00000000-0010-0000-0200-000014000000}" name="Processo SEI" dataDxfId="28"/>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PAACGestorAtual" displayName="TPAACGestorAtual" ref="B3:P310" totalsRowShown="0" headerRowDxfId="151" dataDxfId="150">
  <autoFilter ref="B3:P310" xr:uid="{00000000-0009-0000-0100-000001000000}"/>
  <tableColumns count="15">
    <tableColumn id="1" xr3:uid="{00000000-0010-0000-0000-000001000000}" name="Subsecretaria" dataDxfId="149"/>
    <tableColumn id="2" xr3:uid="{00000000-0010-0000-0000-000002000000}" name="Divisão" dataDxfId="148"/>
    <tableColumn id="3" xr3:uid="{00000000-0010-0000-0000-000003000000}" name="Seção" dataDxfId="147"/>
    <tableColumn id="7" xr3:uid="{00000000-0010-0000-0000-000007000000}" name="Objeto (Descrição Sucinta)" dataDxfId="146"/>
    <tableColumn id="4" xr3:uid="{00000000-0010-0000-0000-000004000000}" name="Código do Objeto_x000a_(CATMAT / CATSER)" dataDxfId="145"/>
    <tableColumn id="8" xr3:uid="{00000000-0010-0000-0000-000008000000}" name="Quantidade Estimada" dataDxfId="144"/>
    <tableColumn id="9" xr3:uid="{00000000-0010-0000-0000-000009000000}" name="Valor Estimado" dataDxfId="143" dataCellStyle="Moeda"/>
    <tableColumn id="10" xr3:uid="{00000000-0010-0000-0000-00000A000000}" name="Justificativa da Aquisição/Contratação" dataDxfId="142"/>
    <tableColumn id="6" xr3:uid="{00000000-0010-0000-0000-000006000000}" name="Grau de Prioridade" dataDxfId="141"/>
    <tableColumn id="11" xr3:uid="{00000000-0010-0000-0000-00000B000000}" name="Objetivos(s) Estratégico(s) Atendido(s) pela Aquisição" dataDxfId="140"/>
    <tableColumn id="13" xr3:uid="{00000000-0010-0000-0000-00000D000000}" name="N - Nova contratação_x000a_P - Prorrogação de Contrato" dataDxfId="139"/>
    <tableColumn id="15" xr3:uid="{00000000-0010-0000-0000-00000F000000}" name="Data Prevista para a Nova Contratação" dataDxfId="138"/>
    <tableColumn id="16" xr3:uid="{00000000-0010-0000-0000-000010000000}" name="Nº do Contrato" dataDxfId="137"/>
    <tableColumn id="18" xr3:uid="{00000000-0010-0000-0000-000012000000}" name="Fim da Vigência" dataDxfId="136"/>
    <tableColumn id="20" xr3:uid="{00000000-0010-0000-0000-000014000000}" name="Processo SEI" dataDxfId="135"/>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PAACGestorAtual3" displayName="TPAACGestorAtual3" ref="B3:P310" totalsRowShown="0" headerRowDxfId="134" dataDxfId="133">
  <autoFilter ref="B3:P310" xr:uid="{00000000-0009-0000-0100-000002000000}"/>
  <tableColumns count="15">
    <tableColumn id="1" xr3:uid="{00000000-0010-0000-0100-000001000000}" name="Subsecretaria" dataDxfId="132"/>
    <tableColumn id="2" xr3:uid="{00000000-0010-0000-0100-000002000000}" name="Divisão" dataDxfId="131"/>
    <tableColumn id="3" xr3:uid="{00000000-0010-0000-0100-000003000000}" name="Seção" dataDxfId="130"/>
    <tableColumn id="7" xr3:uid="{00000000-0010-0000-0100-000007000000}" name="Objeto (Descrição Sucinta)" dataDxfId="129"/>
    <tableColumn id="4" xr3:uid="{00000000-0010-0000-0100-000004000000}" name="Código do Objeto_x000a_(CATMAT / CATSER)" dataDxfId="128"/>
    <tableColumn id="8" xr3:uid="{00000000-0010-0000-0100-000008000000}" name="Quantidade Estimada" dataDxfId="127"/>
    <tableColumn id="9" xr3:uid="{00000000-0010-0000-0100-000009000000}" name="Valor Estimado" dataDxfId="126" dataCellStyle="Moeda"/>
    <tableColumn id="10" xr3:uid="{00000000-0010-0000-0100-00000A000000}" name="Justificativa da Aquisição/Contratação" dataDxfId="125"/>
    <tableColumn id="6" xr3:uid="{00000000-0010-0000-0100-000006000000}" name="Grau de Prioridade" dataDxfId="124"/>
    <tableColumn id="11" xr3:uid="{00000000-0010-0000-0100-00000B000000}" name="Objetivos(s) Estratégico(s) Atendido(s) pela Aquisição" dataDxfId="123"/>
    <tableColumn id="13" xr3:uid="{00000000-0010-0000-0100-00000D000000}" name="N - Nova contratação_x000a_P - Prorrogação de Contrato" dataDxfId="122"/>
    <tableColumn id="15" xr3:uid="{00000000-0010-0000-0100-00000F000000}" name="Data Prevista para a Nova Contratação" dataDxfId="121"/>
    <tableColumn id="16" xr3:uid="{00000000-0010-0000-0100-000010000000}" name="Nº do Contrato" dataDxfId="120"/>
    <tableColumn id="18" xr3:uid="{00000000-0010-0000-0100-000012000000}" name="Fim da Vigência" dataDxfId="119"/>
    <tableColumn id="20" xr3:uid="{00000000-0010-0000-0100-000014000000}" name="Processo SEI" dataDxfId="118"/>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PAACGestorAtual7" displayName="TPAACGestorAtual7" ref="B3:P325" totalsRowShown="0" headerRowDxfId="117" dataDxfId="116">
  <autoFilter ref="B3:P325" xr:uid="{00000000-0009-0000-0100-000006000000}"/>
  <sortState xmlns:xlrd2="http://schemas.microsoft.com/office/spreadsheetml/2017/richdata2" ref="B4:P325">
    <sortCondition ref="P3:P325"/>
  </sortState>
  <tableColumns count="15">
    <tableColumn id="1" xr3:uid="{00000000-0010-0000-0300-000001000000}" name="Subsecretaria" dataDxfId="115"/>
    <tableColumn id="2" xr3:uid="{00000000-0010-0000-0300-000002000000}" name="Divisão" dataDxfId="114"/>
    <tableColumn id="3" xr3:uid="{00000000-0010-0000-0300-000003000000}" name="Seção" dataDxfId="113"/>
    <tableColumn id="7" xr3:uid="{00000000-0010-0000-0300-000007000000}" name="Objeto (Descrição Sucinta)" dataDxfId="112"/>
    <tableColumn id="4" xr3:uid="{00000000-0010-0000-0300-000004000000}" name="Código do Objeto_x000a_(CATMAT / CATSER)" dataDxfId="111"/>
    <tableColumn id="8" xr3:uid="{00000000-0010-0000-0300-000008000000}" name="Quantidade Estimada" dataDxfId="110"/>
    <tableColumn id="9" xr3:uid="{00000000-0010-0000-0300-000009000000}" name="Valor Estimado" dataDxfId="109"/>
    <tableColumn id="10" xr3:uid="{00000000-0010-0000-0300-00000A000000}" name="Justificativa da Aquisição/Contratação" dataDxfId="108"/>
    <tableColumn id="6" xr3:uid="{00000000-0010-0000-0300-000006000000}" name="Grau de Prioridade" dataDxfId="107"/>
    <tableColumn id="11" xr3:uid="{00000000-0010-0000-0300-00000B000000}" name="Objetivos(s) Estratégico(s) Atendido(s) pela Aquisição" dataDxfId="106"/>
    <tableColumn id="13" xr3:uid="{00000000-0010-0000-0300-00000D000000}" name="N - Nova contratação_x000a_P - Prorrogação de Contrato" dataDxfId="105"/>
    <tableColumn id="15" xr3:uid="{00000000-0010-0000-0300-00000F000000}" name="Data Prevista para a Nova Contratação" dataDxfId="104"/>
    <tableColumn id="16" xr3:uid="{00000000-0010-0000-0300-000010000000}" name="Nº do Contrato" dataDxfId="103"/>
    <tableColumn id="18" xr3:uid="{00000000-0010-0000-0300-000012000000}" name="Fim da Vigência" dataDxfId="102"/>
    <tableColumn id="20" xr3:uid="{00000000-0010-0000-0300-000014000000}" name="Processo SEI" dataDxfId="101"/>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PAACGestorAtual9" displayName="TPAACGestorAtual9" ref="B3:P309" totalsRowShown="0" headerRowDxfId="100" dataDxfId="99">
  <autoFilter ref="B3:P309" xr:uid="{00000000-0009-0000-0100-000008000000}"/>
  <tableColumns count="15">
    <tableColumn id="1" xr3:uid="{00000000-0010-0000-0400-000001000000}" name="Subsecretaria" dataDxfId="98"/>
    <tableColumn id="2" xr3:uid="{00000000-0010-0000-0400-000002000000}" name="Divisão" dataDxfId="97"/>
    <tableColumn id="3" xr3:uid="{00000000-0010-0000-0400-000003000000}" name="Seção" dataDxfId="96"/>
    <tableColumn id="7" xr3:uid="{00000000-0010-0000-0400-000007000000}" name="Objeto (Descrição Sucinta)" dataDxfId="95"/>
    <tableColumn id="4" xr3:uid="{00000000-0010-0000-0400-000004000000}" name="Código do Objeto_x000a_(CATMAT / CATSER)" dataDxfId="94"/>
    <tableColumn id="8" xr3:uid="{00000000-0010-0000-0400-000008000000}" name="Quantidade Estimada" dataDxfId="93"/>
    <tableColumn id="9" xr3:uid="{00000000-0010-0000-0400-000009000000}" name="Valor Estimado" dataDxfId="92"/>
    <tableColumn id="10" xr3:uid="{00000000-0010-0000-0400-00000A000000}" name="Justificativa da Aquisição/Contratação" dataDxfId="91"/>
    <tableColumn id="6" xr3:uid="{00000000-0010-0000-0400-000006000000}" name="Grau de Prioridade" dataDxfId="90"/>
    <tableColumn id="11" xr3:uid="{00000000-0010-0000-0400-00000B000000}" name="Objetivos(s) Estratégico(s) Atendido(s) pela Aquisição" dataDxfId="89"/>
    <tableColumn id="13" xr3:uid="{00000000-0010-0000-0400-00000D000000}" name="N - Nova contratação_x000a_P - Prorrogação de Contrato" dataDxfId="88"/>
    <tableColumn id="15" xr3:uid="{00000000-0010-0000-0400-00000F000000}" name="Data Prevista para a Nova Contratação" dataDxfId="87"/>
    <tableColumn id="16" xr3:uid="{00000000-0010-0000-0400-000010000000}" name="Nº do Contrato" dataDxfId="86"/>
    <tableColumn id="18" xr3:uid="{00000000-0010-0000-0400-000012000000}" name="Fim da Vigência" dataDxfId="85"/>
    <tableColumn id="20" xr3:uid="{00000000-0010-0000-0400-000014000000}" name="Processo SEI" dataDxfId="84"/>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8863666-C007-41E9-9B60-B2FF39F3CDE9}" name="Tabela43" displayName="Tabela43" ref="B4:B10" totalsRowShown="0" headerRowDxfId="83" dataDxfId="82">
  <autoFilter ref="B4:B10" xr:uid="{00000000-0009-0000-0100-000003000000}"/>
  <sortState xmlns:xlrd2="http://schemas.microsoft.com/office/spreadsheetml/2017/richdata2" ref="B5:B10">
    <sortCondition ref="B4:B10"/>
  </sortState>
  <tableColumns count="1">
    <tableColumn id="1" xr3:uid="{DC4C65BF-7B38-4E72-A430-A250418D3111}" name="Subsecretarias" dataDxfId="81"/>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A8FCED9-D464-47A6-B6CB-ADBFA2057E26}" name="Tabela56" displayName="Tabela56" ref="D4:D16" totalsRowShown="0" headerRowDxfId="80" dataDxfId="79">
  <autoFilter ref="D4:D16" xr:uid="{00000000-0009-0000-0100-000004000000}"/>
  <tableColumns count="1">
    <tableColumn id="1" xr3:uid="{45AC3F56-638A-4CE3-BDE4-74AE593AF27D}" name="Núcleos" dataDxfId="78"/>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9460F0C-A6A4-4D29-8ABE-71981A13279D}" name="Tabela87" displayName="Tabela87" ref="F4:F18" totalsRowShown="0" headerRowDxfId="77" dataDxfId="75" headerRowBorderDxfId="76">
  <autoFilter ref="F4:F18" xr:uid="{00000000-0009-0000-0100-000007000000}"/>
  <tableColumns count="1">
    <tableColumn id="1" xr3:uid="{A120C394-5F82-4ADB-B90A-EDC040E14394}" name="Objetivos Estratégicos" dataDxfId="74"/>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D31FAD1-FF8B-4343-9724-2B1D4D89B9E6}" name="Tabela2" displayName="Tabela2" ref="H4:H8" totalsRowShown="0" headerRowDxfId="73" dataDxfId="71" headerRowBorderDxfId="72" tableBorderDxfId="70" totalsRowBorderDxfId="69">
  <autoFilter ref="H4:H8" xr:uid="{00000000-0009-0000-0100-000002000000}"/>
  <tableColumns count="1">
    <tableColumn id="1" xr3:uid="{CDB06184-DA41-4470-B49D-1DBF250A24AD}" name="Tipo" dataDxfId="68"/>
  </tableColumns>
  <tableStyleInfo name="TableStyleMedium1"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2.xml"/><Relationship Id="rId3" Type="http://schemas.openxmlformats.org/officeDocument/2006/relationships/table" Target="../tables/table7.xml"/><Relationship Id="rId7" Type="http://schemas.openxmlformats.org/officeDocument/2006/relationships/table" Target="../tables/table11.xml"/><Relationship Id="rId2" Type="http://schemas.openxmlformats.org/officeDocument/2006/relationships/table" Target="../tables/table6.xml"/><Relationship Id="rId1" Type="http://schemas.openxmlformats.org/officeDocument/2006/relationships/printerSettings" Target="../printerSettings/printerSettings7.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4"/>
  <sheetViews>
    <sheetView tabSelected="1" workbookViewId="0">
      <selection activeCell="C3" sqref="C3:E3"/>
    </sheetView>
  </sheetViews>
  <sheetFormatPr defaultColWidth="0" defaultRowHeight="15" zeroHeight="1" x14ac:dyDescent="0.25"/>
  <cols>
    <col min="1" max="1" width="4.7109375" style="1" customWidth="1"/>
    <col min="2" max="2" width="3.28515625" style="1" customWidth="1"/>
    <col min="3" max="4" width="20.7109375" customWidth="1"/>
    <col min="5" max="5" width="22.7109375" customWidth="1"/>
    <col min="6" max="6" width="3.28515625" customWidth="1"/>
    <col min="7" max="7" width="4.7109375" customWidth="1"/>
    <col min="8" max="9" width="0" hidden="1" customWidth="1"/>
    <col min="10" max="16384" width="9.140625" hidden="1"/>
  </cols>
  <sheetData>
    <row r="1" spans="1:7" ht="15.75" thickBot="1" x14ac:dyDescent="0.3">
      <c r="C1" s="1"/>
      <c r="D1" s="1"/>
      <c r="E1" s="1"/>
      <c r="F1" s="1"/>
      <c r="G1" s="1"/>
    </row>
    <row r="2" spans="1:7" ht="15.75" thickBot="1" x14ac:dyDescent="0.3">
      <c r="B2" s="29"/>
      <c r="C2" s="30"/>
      <c r="D2" s="30"/>
      <c r="E2" s="30"/>
      <c r="F2" s="31"/>
      <c r="G2" s="1"/>
    </row>
    <row r="3" spans="1:7" ht="35.1" customHeight="1" x14ac:dyDescent="0.25">
      <c r="B3" s="32"/>
      <c r="C3" s="135" t="s">
        <v>0</v>
      </c>
      <c r="D3" s="136"/>
      <c r="E3" s="137"/>
      <c r="F3" s="33"/>
      <c r="G3" s="34"/>
    </row>
    <row r="4" spans="1:7" s="52" customFormat="1" ht="35.1" customHeight="1" thickBot="1" x14ac:dyDescent="0.3">
      <c r="A4" s="50"/>
      <c r="B4" s="51"/>
      <c r="C4" s="138" t="s">
        <v>1</v>
      </c>
      <c r="D4" s="139"/>
      <c r="E4" s="140"/>
      <c r="F4" s="33"/>
      <c r="G4" s="34"/>
    </row>
    <row r="5" spans="1:7" ht="24.95" customHeight="1" thickBot="1" x14ac:dyDescent="0.3">
      <c r="B5" s="32"/>
      <c r="C5" s="132" t="s">
        <v>2</v>
      </c>
      <c r="D5" s="133"/>
      <c r="E5" s="35" t="s">
        <v>3</v>
      </c>
      <c r="F5" s="36"/>
      <c r="G5" s="1"/>
    </row>
    <row r="6" spans="1:7" s="52" customFormat="1" ht="20.100000000000001" customHeight="1" x14ac:dyDescent="0.25">
      <c r="A6" s="50"/>
      <c r="B6" s="51"/>
      <c r="C6" s="149" t="s">
        <v>4</v>
      </c>
      <c r="D6" s="150"/>
      <c r="E6" s="83">
        <f>UCIN!F1</f>
        <v>479713</v>
      </c>
      <c r="F6" s="75"/>
      <c r="G6" s="50"/>
    </row>
    <row r="7" spans="1:7" s="52" customFormat="1" ht="20.100000000000001" customHeight="1" x14ac:dyDescent="0.25">
      <c r="A7" s="50"/>
      <c r="B7" s="51"/>
      <c r="C7" s="151" t="s">
        <v>5</v>
      </c>
      <c r="D7" s="152"/>
      <c r="E7" s="84">
        <f>UGEP!F1</f>
        <v>10223159.560000001</v>
      </c>
      <c r="F7" s="75"/>
      <c r="G7" s="50"/>
    </row>
    <row r="8" spans="1:7" s="52" customFormat="1" ht="20.100000000000001" customHeight="1" x14ac:dyDescent="0.25">
      <c r="A8" s="50"/>
      <c r="B8" s="51"/>
      <c r="C8" s="153" t="s">
        <v>6</v>
      </c>
      <c r="D8" s="154"/>
      <c r="E8" s="84">
        <f>UMAD!F1</f>
        <v>27669932.199999999</v>
      </c>
      <c r="F8" s="75"/>
      <c r="G8" s="50"/>
    </row>
    <row r="9" spans="1:7" s="52" customFormat="1" ht="20.100000000000001" customHeight="1" x14ac:dyDescent="0.25">
      <c r="A9" s="50"/>
      <c r="B9" s="51"/>
      <c r="C9" s="142" t="s">
        <v>7</v>
      </c>
      <c r="D9" s="143"/>
      <c r="E9" s="84">
        <f>UMIN!F1</f>
        <v>39201279.931600012</v>
      </c>
      <c r="F9" s="75"/>
      <c r="G9" s="50"/>
    </row>
    <row r="10" spans="1:7" s="52" customFormat="1" ht="20.100000000000001" customHeight="1" thickBot="1" x14ac:dyDescent="0.3">
      <c r="A10" s="50"/>
      <c r="B10" s="51"/>
      <c r="C10" s="144" t="s">
        <v>8</v>
      </c>
      <c r="D10" s="145"/>
      <c r="E10" s="85">
        <f>USAS!F1</f>
        <v>71241871.280000001</v>
      </c>
      <c r="F10" s="75"/>
      <c r="G10" s="50"/>
    </row>
    <row r="11" spans="1:7" ht="24.95" customHeight="1" thickBot="1" x14ac:dyDescent="0.3">
      <c r="B11" s="32"/>
      <c r="C11" s="146" t="s">
        <v>9</v>
      </c>
      <c r="D11" s="147"/>
      <c r="E11" s="37">
        <f>SUM(E6:E10)</f>
        <v>148815955.9716</v>
      </c>
      <c r="F11" s="36"/>
      <c r="G11" s="1"/>
    </row>
    <row r="12" spans="1:7" ht="12.6" customHeight="1" x14ac:dyDescent="0.25">
      <c r="B12" s="32"/>
      <c r="C12" s="38"/>
      <c r="D12" s="38"/>
      <c r="E12" s="74"/>
      <c r="F12" s="36"/>
      <c r="G12" s="1"/>
    </row>
    <row r="13" spans="1:7" ht="24.95" customHeight="1" x14ac:dyDescent="0.25">
      <c r="B13" s="32"/>
      <c r="C13" s="141" t="s">
        <v>10</v>
      </c>
      <c r="D13" s="141"/>
      <c r="E13" s="141"/>
      <c r="F13" s="36"/>
      <c r="G13" s="1"/>
    </row>
    <row r="14" spans="1:7" ht="24.95" customHeight="1" x14ac:dyDescent="0.25">
      <c r="B14" s="32"/>
      <c r="C14" s="79">
        <v>44855</v>
      </c>
      <c r="D14" s="148" t="s">
        <v>11</v>
      </c>
      <c r="E14" s="148"/>
      <c r="F14" s="36"/>
      <c r="G14" s="1"/>
    </row>
    <row r="15" spans="1:7" ht="15.75" x14ac:dyDescent="0.25">
      <c r="B15" s="32"/>
      <c r="C15" s="38"/>
      <c r="D15" s="38"/>
      <c r="E15" s="39"/>
      <c r="F15" s="36"/>
      <c r="G15" s="1"/>
    </row>
    <row r="16" spans="1:7" ht="18.75" x14ac:dyDescent="0.25">
      <c r="B16" s="32"/>
      <c r="C16" s="141" t="s">
        <v>12</v>
      </c>
      <c r="D16" s="141"/>
      <c r="E16" s="141"/>
      <c r="F16" s="40"/>
      <c r="G16" s="41"/>
    </row>
    <row r="17" spans="2:7" ht="24.95" customHeight="1" x14ac:dyDescent="0.25">
      <c r="B17" s="32"/>
      <c r="C17" s="80" t="s">
        <v>13</v>
      </c>
      <c r="D17" s="80" t="s">
        <v>14</v>
      </c>
      <c r="E17" s="80" t="s">
        <v>15</v>
      </c>
      <c r="F17" s="40"/>
      <c r="G17" s="41"/>
    </row>
    <row r="18" spans="2:7" ht="24.95" customHeight="1" x14ac:dyDescent="0.25">
      <c r="B18" s="32"/>
      <c r="C18" s="81">
        <v>44883</v>
      </c>
      <c r="D18" s="82">
        <v>9277246</v>
      </c>
      <c r="E18" s="82" t="s">
        <v>16</v>
      </c>
      <c r="F18" s="40"/>
      <c r="G18" s="41"/>
    </row>
    <row r="19" spans="2:7" ht="24.95" customHeight="1" x14ac:dyDescent="0.25">
      <c r="B19" s="32"/>
      <c r="C19" s="81">
        <v>44901</v>
      </c>
      <c r="D19" s="82">
        <v>9317086</v>
      </c>
      <c r="E19" s="82" t="s">
        <v>16</v>
      </c>
      <c r="F19" s="40"/>
      <c r="G19" s="41"/>
    </row>
    <row r="20" spans="2:7" ht="24.95" customHeight="1" x14ac:dyDescent="0.25">
      <c r="B20" s="32"/>
      <c r="C20" s="81">
        <v>44914</v>
      </c>
      <c r="D20" s="82">
        <v>9365438</v>
      </c>
      <c r="E20" s="82" t="s">
        <v>16</v>
      </c>
      <c r="F20" s="40"/>
      <c r="G20" s="41"/>
    </row>
    <row r="21" spans="2:7" ht="24.95" customHeight="1" x14ac:dyDescent="0.25">
      <c r="B21" s="32"/>
      <c r="C21" s="81">
        <v>44930</v>
      </c>
      <c r="D21" s="82">
        <v>9402387</v>
      </c>
      <c r="E21" s="82" t="s">
        <v>17</v>
      </c>
      <c r="F21" s="40"/>
      <c r="G21" s="41"/>
    </row>
    <row r="22" spans="2:7" ht="24.95" customHeight="1" x14ac:dyDescent="0.25">
      <c r="B22" s="32"/>
      <c r="C22" s="81">
        <v>44953</v>
      </c>
      <c r="D22" s="82">
        <v>9457464</v>
      </c>
      <c r="E22" s="82" t="s">
        <v>18</v>
      </c>
      <c r="F22" s="40"/>
      <c r="G22" s="41"/>
    </row>
    <row r="23" spans="2:7" ht="24.95" customHeight="1" x14ac:dyDescent="0.25">
      <c r="B23" s="32"/>
      <c r="C23" s="81">
        <v>44957</v>
      </c>
      <c r="D23" s="82">
        <v>9466775</v>
      </c>
      <c r="E23" s="82" t="s">
        <v>19</v>
      </c>
      <c r="F23" s="40"/>
      <c r="G23" s="41"/>
    </row>
    <row r="24" spans="2:7" ht="24.95" customHeight="1" x14ac:dyDescent="0.25">
      <c r="B24" s="32"/>
      <c r="C24" s="81">
        <v>44963</v>
      </c>
      <c r="D24" s="82">
        <v>9482757</v>
      </c>
      <c r="E24" s="82" t="s">
        <v>19</v>
      </c>
      <c r="F24" s="40"/>
      <c r="G24" s="41"/>
    </row>
    <row r="25" spans="2:7" ht="24.95" customHeight="1" x14ac:dyDescent="0.25">
      <c r="B25" s="32"/>
      <c r="C25" s="81">
        <v>44964</v>
      </c>
      <c r="D25" s="82">
        <v>9490772</v>
      </c>
      <c r="E25" s="82" t="s">
        <v>20</v>
      </c>
      <c r="F25" s="40"/>
      <c r="G25" s="41"/>
    </row>
    <row r="26" spans="2:7" ht="24.95" customHeight="1" x14ac:dyDescent="0.25">
      <c r="B26" s="32"/>
      <c r="C26" s="81">
        <v>44965</v>
      </c>
      <c r="D26" s="82">
        <v>9494937</v>
      </c>
      <c r="E26" s="82" t="s">
        <v>17</v>
      </c>
      <c r="F26" s="40"/>
      <c r="G26" s="41"/>
    </row>
    <row r="27" spans="2:7" ht="24.95" customHeight="1" x14ac:dyDescent="0.25">
      <c r="B27" s="32"/>
      <c r="C27" s="81">
        <v>44979</v>
      </c>
      <c r="D27" s="82">
        <v>9529669</v>
      </c>
      <c r="E27" s="82" t="s">
        <v>19</v>
      </c>
      <c r="F27" s="40"/>
      <c r="G27" s="41"/>
    </row>
    <row r="28" spans="2:7" ht="24.95" customHeight="1" x14ac:dyDescent="0.25">
      <c r="B28" s="32"/>
      <c r="C28" s="81">
        <v>44985</v>
      </c>
      <c r="D28" s="82">
        <v>9543519</v>
      </c>
      <c r="E28" s="82" t="s">
        <v>21</v>
      </c>
      <c r="F28" s="40"/>
      <c r="G28" s="41"/>
    </row>
    <row r="29" spans="2:7" ht="24.95" customHeight="1" x14ac:dyDescent="0.25">
      <c r="B29" s="32"/>
      <c r="C29" s="81">
        <v>44985</v>
      </c>
      <c r="D29" s="82">
        <v>9546930</v>
      </c>
      <c r="E29" s="82" t="s">
        <v>17</v>
      </c>
      <c r="F29" s="40"/>
      <c r="G29" s="41"/>
    </row>
    <row r="30" spans="2:7" ht="24.95" customHeight="1" x14ac:dyDescent="0.25">
      <c r="B30" s="32"/>
      <c r="C30" s="81">
        <v>44992</v>
      </c>
      <c r="D30" s="82">
        <v>9570025</v>
      </c>
      <c r="E30" s="82" t="s">
        <v>18</v>
      </c>
      <c r="F30" s="40"/>
      <c r="G30" s="41"/>
    </row>
    <row r="31" spans="2:7" ht="24.95" customHeight="1" x14ac:dyDescent="0.25">
      <c r="B31" s="32"/>
      <c r="C31" s="81">
        <v>44993</v>
      </c>
      <c r="D31" s="82">
        <v>9572019</v>
      </c>
      <c r="E31" s="82" t="s">
        <v>17</v>
      </c>
      <c r="F31" s="40"/>
      <c r="G31" s="41"/>
    </row>
    <row r="32" spans="2:7" ht="24.95" customHeight="1" x14ac:dyDescent="0.25">
      <c r="B32" s="32"/>
      <c r="C32" s="81">
        <v>45006</v>
      </c>
      <c r="D32" s="82">
        <v>9617836</v>
      </c>
      <c r="E32" s="82" t="s">
        <v>18</v>
      </c>
      <c r="F32" s="40"/>
      <c r="G32" s="41"/>
    </row>
    <row r="33" spans="2:7" ht="24.95" customHeight="1" x14ac:dyDescent="0.25">
      <c r="B33" s="32"/>
      <c r="C33" s="81">
        <v>45009</v>
      </c>
      <c r="D33" s="82">
        <v>9627906</v>
      </c>
      <c r="E33" s="82" t="s">
        <v>22</v>
      </c>
      <c r="F33" s="40"/>
      <c r="G33" s="41"/>
    </row>
    <row r="34" spans="2:7" ht="24.95" customHeight="1" x14ac:dyDescent="0.25">
      <c r="B34" s="32"/>
      <c r="C34" s="81">
        <v>45014</v>
      </c>
      <c r="D34" s="82">
        <v>9640921</v>
      </c>
      <c r="E34" s="82" t="s">
        <v>18</v>
      </c>
      <c r="F34" s="40"/>
      <c r="G34" s="41"/>
    </row>
    <row r="35" spans="2:7" ht="24.95" customHeight="1" x14ac:dyDescent="0.25">
      <c r="B35" s="32"/>
      <c r="C35" s="81">
        <v>45035</v>
      </c>
      <c r="D35" s="82">
        <v>9693036</v>
      </c>
      <c r="E35" s="82" t="s">
        <v>21</v>
      </c>
      <c r="F35" s="40"/>
      <c r="G35" s="41"/>
    </row>
    <row r="36" spans="2:7" ht="24.95" customHeight="1" x14ac:dyDescent="0.25">
      <c r="B36" s="32"/>
      <c r="C36" s="81">
        <v>45036</v>
      </c>
      <c r="D36" s="82">
        <v>9697476</v>
      </c>
      <c r="E36" s="82" t="s">
        <v>20</v>
      </c>
      <c r="F36" s="40"/>
      <c r="G36" s="41"/>
    </row>
    <row r="37" spans="2:7" ht="24.95" customHeight="1" x14ac:dyDescent="0.25">
      <c r="B37" s="32"/>
      <c r="C37" s="81">
        <v>45041</v>
      </c>
      <c r="D37" s="82">
        <v>9716459</v>
      </c>
      <c r="E37" s="82" t="s">
        <v>23</v>
      </c>
      <c r="F37" s="40"/>
      <c r="G37" s="41"/>
    </row>
    <row r="38" spans="2:7" ht="24.95" customHeight="1" x14ac:dyDescent="0.25">
      <c r="B38" s="32"/>
      <c r="C38" s="81">
        <v>45056</v>
      </c>
      <c r="D38" s="82">
        <v>9750523</v>
      </c>
      <c r="E38" s="82" t="s">
        <v>20</v>
      </c>
      <c r="F38" s="40"/>
      <c r="G38" s="41"/>
    </row>
    <row r="39" spans="2:7" ht="24.95" customHeight="1" x14ac:dyDescent="0.25">
      <c r="B39" s="32"/>
      <c r="C39" s="81">
        <v>45140</v>
      </c>
      <c r="D39" s="82">
        <v>10027041</v>
      </c>
      <c r="E39" s="82" t="s">
        <v>18</v>
      </c>
      <c r="F39" s="40"/>
      <c r="G39" s="41"/>
    </row>
    <row r="40" spans="2:7" ht="24.95" customHeight="1" x14ac:dyDescent="0.25">
      <c r="B40" s="32"/>
      <c r="C40" s="81">
        <v>45154</v>
      </c>
      <c r="D40" s="82">
        <v>10068594</v>
      </c>
      <c r="E40" s="82" t="s">
        <v>17</v>
      </c>
      <c r="F40" s="40"/>
      <c r="G40" s="41"/>
    </row>
    <row r="41" spans="2:7" ht="24.95" customHeight="1" x14ac:dyDescent="0.25">
      <c r="B41" s="32"/>
      <c r="C41" s="81">
        <v>45196</v>
      </c>
      <c r="D41" s="82">
        <v>10191021</v>
      </c>
      <c r="E41" s="82" t="s">
        <v>4</v>
      </c>
      <c r="F41" s="40"/>
      <c r="G41" s="41"/>
    </row>
    <row r="42" spans="2:7" ht="24.95" customHeight="1" x14ac:dyDescent="0.25">
      <c r="B42" s="32"/>
      <c r="C42" s="81">
        <v>45198</v>
      </c>
      <c r="D42" s="82">
        <v>10200620</v>
      </c>
      <c r="E42" s="82" t="s">
        <v>18</v>
      </c>
      <c r="F42" s="40"/>
      <c r="G42" s="41"/>
    </row>
    <row r="43" spans="2:7" ht="24.95" customHeight="1" x14ac:dyDescent="0.25">
      <c r="B43" s="32"/>
      <c r="C43" s="81">
        <v>45203</v>
      </c>
      <c r="D43" s="82">
        <v>10213123</v>
      </c>
      <c r="E43" s="82" t="s">
        <v>20</v>
      </c>
      <c r="F43" s="40"/>
      <c r="G43" s="41"/>
    </row>
    <row r="44" spans="2:7" ht="24.95" customHeight="1" x14ac:dyDescent="0.25">
      <c r="B44" s="32"/>
      <c r="C44" s="81">
        <v>45236</v>
      </c>
      <c r="D44" s="82">
        <v>10268758</v>
      </c>
      <c r="E44" s="82" t="s">
        <v>17</v>
      </c>
      <c r="F44" s="40"/>
      <c r="G44" s="41"/>
    </row>
    <row r="45" spans="2:7" x14ac:dyDescent="0.25">
      <c r="B45" s="32"/>
      <c r="C45" s="53"/>
      <c r="D45" s="53"/>
      <c r="E45" s="53"/>
      <c r="F45" s="40"/>
      <c r="G45" s="41"/>
    </row>
    <row r="46" spans="2:7" ht="21.75" customHeight="1" x14ac:dyDescent="0.25">
      <c r="B46" s="78" t="s">
        <v>24</v>
      </c>
      <c r="C46" s="42"/>
      <c r="D46" s="43"/>
      <c r="E46" s="43"/>
      <c r="F46" s="44"/>
      <c r="G46" s="43"/>
    </row>
    <row r="47" spans="2:7" ht="35.1" customHeight="1" x14ac:dyDescent="0.25">
      <c r="B47" s="76">
        <v>1</v>
      </c>
      <c r="C47" s="45" t="s">
        <v>25</v>
      </c>
      <c r="D47" s="134" t="s">
        <v>26</v>
      </c>
      <c r="E47" s="134"/>
      <c r="F47" s="46"/>
      <c r="G47" s="47"/>
    </row>
    <row r="48" spans="2:7" ht="35.1" customHeight="1" x14ac:dyDescent="0.25">
      <c r="B48" s="76">
        <v>2</v>
      </c>
      <c r="C48" s="45" t="s">
        <v>27</v>
      </c>
      <c r="D48" s="134" t="s">
        <v>28</v>
      </c>
      <c r="E48" s="134"/>
      <c r="F48" s="46"/>
      <c r="G48" s="47"/>
    </row>
    <row r="49" spans="2:7" ht="35.1" customHeight="1" x14ac:dyDescent="0.25">
      <c r="B49" s="76">
        <v>3</v>
      </c>
      <c r="C49" s="45" t="s">
        <v>29</v>
      </c>
      <c r="D49" s="134" t="s">
        <v>30</v>
      </c>
      <c r="E49" s="134"/>
      <c r="F49" s="46"/>
      <c r="G49" s="47"/>
    </row>
    <row r="50" spans="2:7" ht="35.1" customHeight="1" x14ac:dyDescent="0.25">
      <c r="B50" s="76">
        <v>4</v>
      </c>
      <c r="C50" s="45" t="s">
        <v>31</v>
      </c>
      <c r="D50" s="134" t="s">
        <v>32</v>
      </c>
      <c r="E50" s="134"/>
      <c r="F50" s="46"/>
      <c r="G50" s="47"/>
    </row>
    <row r="51" spans="2:7" ht="35.1" customHeight="1" x14ac:dyDescent="0.25">
      <c r="B51" s="76">
        <v>5</v>
      </c>
      <c r="C51" s="45" t="s">
        <v>33</v>
      </c>
      <c r="D51" s="134" t="s">
        <v>34</v>
      </c>
      <c r="E51" s="134"/>
      <c r="F51" s="46"/>
      <c r="G51" s="47"/>
    </row>
    <row r="52" spans="2:7" ht="35.1" customHeight="1" x14ac:dyDescent="0.25">
      <c r="B52" s="76">
        <v>6</v>
      </c>
      <c r="C52" s="45" t="s">
        <v>35</v>
      </c>
      <c r="D52" s="134" t="s">
        <v>36</v>
      </c>
      <c r="E52" s="134"/>
      <c r="F52" s="46"/>
      <c r="G52" s="47"/>
    </row>
    <row r="53" spans="2:7" ht="35.1" customHeight="1" x14ac:dyDescent="0.25">
      <c r="B53" s="76">
        <v>7</v>
      </c>
      <c r="C53" s="45" t="s">
        <v>37</v>
      </c>
      <c r="D53" s="134" t="s">
        <v>38</v>
      </c>
      <c r="E53" s="134"/>
      <c r="F53" s="46"/>
      <c r="G53" s="47"/>
    </row>
    <row r="54" spans="2:7" ht="35.1" customHeight="1" x14ac:dyDescent="0.25">
      <c r="B54" s="76">
        <v>8</v>
      </c>
      <c r="C54" s="45" t="s">
        <v>39</v>
      </c>
      <c r="D54" s="134" t="s">
        <v>40</v>
      </c>
      <c r="E54" s="134"/>
      <c r="F54" s="46"/>
      <c r="G54" s="47"/>
    </row>
    <row r="55" spans="2:7" ht="35.1" customHeight="1" x14ac:dyDescent="0.25">
      <c r="B55" s="76">
        <v>9</v>
      </c>
      <c r="C55" s="45" t="s">
        <v>41</v>
      </c>
      <c r="D55" s="134" t="s">
        <v>42</v>
      </c>
      <c r="E55" s="134"/>
      <c r="F55" s="46"/>
      <c r="G55" s="47"/>
    </row>
    <row r="56" spans="2:7" ht="35.1" customHeight="1" x14ac:dyDescent="0.25">
      <c r="B56" s="76">
        <v>10</v>
      </c>
      <c r="C56" s="45" t="s">
        <v>43</v>
      </c>
      <c r="D56" s="134" t="s">
        <v>44</v>
      </c>
      <c r="E56" s="134"/>
      <c r="F56" s="46"/>
      <c r="G56" s="47"/>
    </row>
    <row r="57" spans="2:7" ht="35.1" customHeight="1" x14ac:dyDescent="0.25">
      <c r="B57" s="76">
        <v>11</v>
      </c>
      <c r="C57" s="45" t="s">
        <v>45</v>
      </c>
      <c r="D57" s="134" t="s">
        <v>46</v>
      </c>
      <c r="E57" s="134"/>
      <c r="F57" s="46"/>
      <c r="G57" s="47"/>
    </row>
    <row r="58" spans="2:7" ht="35.1" customHeight="1" x14ac:dyDescent="0.25">
      <c r="B58" s="76">
        <v>12</v>
      </c>
      <c r="C58" s="45" t="s">
        <v>47</v>
      </c>
      <c r="D58" s="134" t="s">
        <v>48</v>
      </c>
      <c r="E58" s="134"/>
      <c r="F58" s="46"/>
      <c r="G58" s="47"/>
    </row>
    <row r="59" spans="2:7" ht="52.5" customHeight="1" thickBot="1" x14ac:dyDescent="0.3">
      <c r="B59" s="77">
        <v>13</v>
      </c>
      <c r="C59" s="48" t="s">
        <v>49</v>
      </c>
      <c r="D59" s="131" t="s">
        <v>50</v>
      </c>
      <c r="E59" s="131"/>
      <c r="F59" s="49"/>
      <c r="G59" s="47"/>
    </row>
    <row r="60" spans="2:7" ht="15" customHeight="1" x14ac:dyDescent="0.25">
      <c r="C60" s="1"/>
      <c r="D60" s="1"/>
      <c r="E60" s="1"/>
      <c r="F60" s="47"/>
      <c r="G60" s="47"/>
    </row>
    <row r="61" spans="2:7" hidden="1" x14ac:dyDescent="0.25">
      <c r="C61" s="1"/>
      <c r="D61" s="1"/>
      <c r="E61" s="1"/>
      <c r="F61" s="1"/>
      <c r="G61" s="1"/>
    </row>
    <row r="62" spans="2:7" hidden="1" x14ac:dyDescent="0.25">
      <c r="C62" s="1"/>
      <c r="D62" s="1"/>
      <c r="E62" s="1"/>
      <c r="F62" s="1"/>
      <c r="G62" s="1"/>
    </row>
    <row r="63" spans="2:7" hidden="1" x14ac:dyDescent="0.25">
      <c r="C63" s="1"/>
      <c r="D63" s="1"/>
      <c r="E63" s="1"/>
      <c r="F63" s="1"/>
      <c r="G63" s="1"/>
    </row>
    <row r="64" spans="2:7" hidden="1" x14ac:dyDescent="0.25">
      <c r="C64" s="1"/>
      <c r="D64" s="1"/>
      <c r="E64" s="1"/>
      <c r="F64" s="1"/>
      <c r="G64" s="1"/>
    </row>
    <row r="65" spans="3:7" hidden="1" x14ac:dyDescent="0.25">
      <c r="C65" s="1"/>
      <c r="D65" s="1"/>
      <c r="E65" s="1"/>
      <c r="F65" s="1"/>
      <c r="G65" s="1"/>
    </row>
    <row r="66" spans="3:7" hidden="1" x14ac:dyDescent="0.25">
      <c r="C66" s="1"/>
      <c r="D66" s="1"/>
      <c r="E66" s="1"/>
      <c r="F66" s="1"/>
      <c r="G66" s="1"/>
    </row>
    <row r="67" spans="3:7" hidden="1" x14ac:dyDescent="0.25">
      <c r="C67" s="1"/>
      <c r="D67" s="1"/>
      <c r="E67" s="1"/>
      <c r="F67" s="1"/>
      <c r="G67" s="1"/>
    </row>
    <row r="68" spans="3:7" hidden="1" x14ac:dyDescent="0.25">
      <c r="C68" s="1"/>
      <c r="D68" s="1"/>
      <c r="E68" s="1"/>
      <c r="F68" s="1"/>
      <c r="G68" s="1"/>
    </row>
    <row r="69" spans="3:7" hidden="1" x14ac:dyDescent="0.25">
      <c r="C69" s="1"/>
      <c r="D69" s="1"/>
      <c r="E69" s="1"/>
      <c r="F69" s="1"/>
      <c r="G69" s="1"/>
    </row>
    <row r="70" spans="3:7" hidden="1" x14ac:dyDescent="0.25">
      <c r="C70" s="1"/>
      <c r="D70" s="1"/>
      <c r="E70" s="1"/>
      <c r="F70" s="1"/>
      <c r="G70" s="1"/>
    </row>
    <row r="71" spans="3:7" hidden="1" x14ac:dyDescent="0.25">
      <c r="C71" s="1"/>
      <c r="D71" s="1"/>
      <c r="E71" s="1"/>
      <c r="F71" s="1"/>
      <c r="G71" s="1"/>
    </row>
    <row r="72" spans="3:7" hidden="1" x14ac:dyDescent="0.25">
      <c r="C72" s="1"/>
      <c r="D72" s="1"/>
      <c r="E72" s="1"/>
      <c r="F72" s="1"/>
      <c r="G72" s="1"/>
    </row>
    <row r="73" spans="3:7" hidden="1" x14ac:dyDescent="0.25">
      <c r="C73" s="1"/>
      <c r="D73" s="1"/>
      <c r="E73" s="1"/>
      <c r="F73" s="1"/>
      <c r="G73" s="1"/>
    </row>
    <row r="74" spans="3:7" x14ac:dyDescent="0.25"/>
  </sheetData>
  <mergeCells count="25">
    <mergeCell ref="C3:E3"/>
    <mergeCell ref="C4:E4"/>
    <mergeCell ref="D50:E50"/>
    <mergeCell ref="D51:E51"/>
    <mergeCell ref="D52:E52"/>
    <mergeCell ref="C13:E13"/>
    <mergeCell ref="C16:E16"/>
    <mergeCell ref="C9:D9"/>
    <mergeCell ref="C10:D10"/>
    <mergeCell ref="C11:D11"/>
    <mergeCell ref="D14:E14"/>
    <mergeCell ref="C6:D6"/>
    <mergeCell ref="C7:D7"/>
    <mergeCell ref="C8:D8"/>
    <mergeCell ref="D59:E59"/>
    <mergeCell ref="C5:D5"/>
    <mergeCell ref="D53:E53"/>
    <mergeCell ref="D54:E54"/>
    <mergeCell ref="D55:E55"/>
    <mergeCell ref="D56:E56"/>
    <mergeCell ref="D57:E57"/>
    <mergeCell ref="D58:E58"/>
    <mergeCell ref="D47:E47"/>
    <mergeCell ref="D48:E48"/>
    <mergeCell ref="D49:E49"/>
  </mergeCells>
  <pageMargins left="0.511811024" right="0.511811024" top="0.78740157499999996" bottom="0.78740157499999996" header="0.31496062000000002" footer="0.3149606200000000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B36"/>
  <sheetViews>
    <sheetView workbookViewId="0">
      <selection activeCell="B13" sqref="B13"/>
    </sheetView>
  </sheetViews>
  <sheetFormatPr defaultRowHeight="15" x14ac:dyDescent="0.25"/>
  <cols>
    <col min="1" max="1" width="9.140625" style="1"/>
    <col min="2" max="2" width="98" style="1" bestFit="1" customWidth="1"/>
    <col min="3" max="16384" width="9.140625" style="1"/>
  </cols>
  <sheetData>
    <row r="3" spans="2:2" ht="15.75" thickBot="1" x14ac:dyDescent="0.3">
      <c r="B3" s="14" t="s">
        <v>585</v>
      </c>
    </row>
    <row r="4" spans="2:2" ht="16.5" thickTop="1" thickBot="1" x14ac:dyDescent="0.3">
      <c r="B4" s="5" t="s">
        <v>617</v>
      </c>
    </row>
    <row r="5" spans="2:2" ht="15.75" thickBot="1" x14ac:dyDescent="0.3">
      <c r="B5" s="5" t="s">
        <v>100</v>
      </c>
    </row>
    <row r="6" spans="2:2" ht="15.75" thickBot="1" x14ac:dyDescent="0.3">
      <c r="B6" s="5" t="s">
        <v>71</v>
      </c>
    </row>
    <row r="7" spans="2:2" ht="15.75" thickBot="1" x14ac:dyDescent="0.3">
      <c r="B7" s="5" t="s">
        <v>601</v>
      </c>
    </row>
    <row r="8" spans="2:2" ht="15.75" thickBot="1" x14ac:dyDescent="0.3">
      <c r="B8" s="5" t="s">
        <v>606</v>
      </c>
    </row>
    <row r="9" spans="2:2" ht="15.75" thickBot="1" x14ac:dyDescent="0.3">
      <c r="B9" s="5" t="s">
        <v>607</v>
      </c>
    </row>
    <row r="10" spans="2:2" x14ac:dyDescent="0.25">
      <c r="B10" s="6" t="s">
        <v>608</v>
      </c>
    </row>
    <row r="11" spans="2:2" x14ac:dyDescent="0.25">
      <c r="B11" s="6" t="s">
        <v>559</v>
      </c>
    </row>
    <row r="12" spans="2:2" x14ac:dyDescent="0.25">
      <c r="B12" s="6" t="s">
        <v>177</v>
      </c>
    </row>
    <row r="13" spans="2:2" x14ac:dyDescent="0.25">
      <c r="B13" s="6" t="s">
        <v>95</v>
      </c>
    </row>
    <row r="14" spans="2:2" x14ac:dyDescent="0.25">
      <c r="B14" s="6" t="s">
        <v>609</v>
      </c>
    </row>
    <row r="15" spans="2:2" x14ac:dyDescent="0.25">
      <c r="B15" s="6" t="s">
        <v>611</v>
      </c>
    </row>
    <row r="16" spans="2:2" x14ac:dyDescent="0.25">
      <c r="B16" s="6" t="s">
        <v>111</v>
      </c>
    </row>
    <row r="17" spans="2:2" x14ac:dyDescent="0.25">
      <c r="B17" s="6" t="s">
        <v>618</v>
      </c>
    </row>
    <row r="18" spans="2:2" x14ac:dyDescent="0.25">
      <c r="B18" s="13"/>
    </row>
    <row r="19" spans="2:2" x14ac:dyDescent="0.25">
      <c r="B19" s="13"/>
    </row>
    <row r="20" spans="2:2" x14ac:dyDescent="0.25">
      <c r="B20" s="13"/>
    </row>
    <row r="21" spans="2:2" x14ac:dyDescent="0.25">
      <c r="B21" s="13"/>
    </row>
    <row r="22" spans="2:2" x14ac:dyDescent="0.25">
      <c r="B22" s="13"/>
    </row>
    <row r="23" spans="2:2" x14ac:dyDescent="0.25">
      <c r="B23" s="13"/>
    </row>
    <row r="24" spans="2:2" x14ac:dyDescent="0.25">
      <c r="B24" s="13"/>
    </row>
    <row r="25" spans="2:2" x14ac:dyDescent="0.25">
      <c r="B25" s="13"/>
    </row>
    <row r="26" spans="2:2" x14ac:dyDescent="0.25">
      <c r="B26" s="13"/>
    </row>
    <row r="27" spans="2:2" x14ac:dyDescent="0.25">
      <c r="B27" s="13"/>
    </row>
    <row r="28" spans="2:2" x14ac:dyDescent="0.25">
      <c r="B28" s="13"/>
    </row>
    <row r="29" spans="2:2" x14ac:dyDescent="0.25">
      <c r="B29" s="13"/>
    </row>
    <row r="30" spans="2:2" x14ac:dyDescent="0.25">
      <c r="B30" s="13"/>
    </row>
    <row r="31" spans="2:2" x14ac:dyDescent="0.25">
      <c r="B31" s="13"/>
    </row>
    <row r="32" spans="2:2" x14ac:dyDescent="0.25">
      <c r="B32" s="13"/>
    </row>
    <row r="33" spans="2:2" x14ac:dyDescent="0.25">
      <c r="B33" s="13"/>
    </row>
    <row r="34" spans="2:2" x14ac:dyDescent="0.25">
      <c r="B34" s="13"/>
    </row>
    <row r="35" spans="2:2" x14ac:dyDescent="0.25">
      <c r="B35" s="13"/>
    </row>
    <row r="36" spans="2:2" x14ac:dyDescent="0.25">
      <c r="B36" s="13"/>
    </row>
  </sheetData>
  <pageMargins left="0.511811024" right="0.511811024" top="0.78740157499999996" bottom="0.78740157499999996" header="0.31496062000000002" footer="0.31496062000000002"/>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FC326"/>
  <sheetViews>
    <sheetView workbookViewId="0">
      <pane ySplit="3" topLeftCell="A4" activePane="bottomLeft" state="frozen"/>
      <selection pane="bottomLeft" activeCell="B2" sqref="B2:D2"/>
    </sheetView>
  </sheetViews>
  <sheetFormatPr defaultColWidth="0" defaultRowHeight="15" x14ac:dyDescent="0.25"/>
  <cols>
    <col min="1" max="1" width="2.28515625" style="19" customWidth="1"/>
    <col min="2" max="2" width="17.7109375" style="19" bestFit="1" customWidth="1"/>
    <col min="3" max="4" width="12.28515625" style="19" customWidth="1"/>
    <col min="5" max="5" width="63.85546875" style="19" customWidth="1"/>
    <col min="6" max="6" width="23.140625" style="19" customWidth="1"/>
    <col min="7" max="8" width="17.7109375" style="19" customWidth="1"/>
    <col min="9" max="9" width="50.7109375" style="19" customWidth="1"/>
    <col min="10" max="10" width="14.85546875" style="19" customWidth="1"/>
    <col min="11" max="11" width="52.7109375" style="19" customWidth="1"/>
    <col min="12" max="12" width="22.7109375" style="19" customWidth="1"/>
    <col min="13" max="13" width="17.85546875" style="19" customWidth="1"/>
    <col min="14" max="14" width="17.42578125" style="19" customWidth="1"/>
    <col min="15" max="15" width="16.42578125" style="19" customWidth="1"/>
    <col min="16" max="16" width="25" style="19" customWidth="1"/>
    <col min="17" max="17" width="9.140625" style="1" customWidth="1"/>
    <col min="18" max="16383" width="9.140625" style="1" hidden="1"/>
    <col min="16384" max="16384" width="4.140625" style="1" hidden="1"/>
  </cols>
  <sheetData>
    <row r="1" spans="1:16" ht="83.25" customHeight="1" x14ac:dyDescent="0.25">
      <c r="A1" s="15"/>
      <c r="B1" s="155" t="s">
        <v>51</v>
      </c>
      <c r="C1" s="156"/>
      <c r="D1" s="156"/>
      <c r="E1" s="156"/>
      <c r="F1" s="157">
        <f>SUM(TPAACGestorAtual6[Valor Estimado])</f>
        <v>27669932.199999999</v>
      </c>
      <c r="G1" s="157"/>
      <c r="H1" s="157"/>
      <c r="I1" s="157"/>
      <c r="J1" s="15"/>
      <c r="K1" s="15"/>
      <c r="L1" s="15"/>
      <c r="M1" s="15"/>
      <c r="N1" s="15"/>
      <c r="O1" s="15"/>
      <c r="P1" s="15"/>
    </row>
    <row r="2" spans="1:16" ht="39.950000000000003" customHeight="1" x14ac:dyDescent="0.25">
      <c r="A2" s="16"/>
      <c r="B2" s="158" t="s">
        <v>52</v>
      </c>
      <c r="C2" s="158"/>
      <c r="D2" s="158"/>
      <c r="E2" s="20"/>
      <c r="F2" s="157"/>
      <c r="G2" s="157"/>
      <c r="H2" s="157"/>
      <c r="I2" s="157"/>
      <c r="J2" s="16"/>
      <c r="K2" s="16"/>
      <c r="L2" s="21"/>
      <c r="M2" s="22"/>
      <c r="N2" s="159" t="s">
        <v>53</v>
      </c>
      <c r="O2" s="160"/>
      <c r="P2" s="1"/>
    </row>
    <row r="3" spans="1:16" ht="50.1" customHeight="1" x14ac:dyDescent="0.25">
      <c r="A3" s="17"/>
      <c r="B3" s="18" t="s">
        <v>2</v>
      </c>
      <c r="C3" s="18" t="s">
        <v>54</v>
      </c>
      <c r="D3" s="18" t="s">
        <v>55</v>
      </c>
      <c r="E3" s="18" t="s">
        <v>56</v>
      </c>
      <c r="F3" s="18" t="s">
        <v>57</v>
      </c>
      <c r="G3" s="18" t="s">
        <v>31</v>
      </c>
      <c r="H3" s="18" t="s">
        <v>33</v>
      </c>
      <c r="I3" s="18" t="s">
        <v>58</v>
      </c>
      <c r="J3" s="18" t="s">
        <v>37</v>
      </c>
      <c r="K3" s="18" t="s">
        <v>59</v>
      </c>
      <c r="L3" s="18" t="s">
        <v>60</v>
      </c>
      <c r="M3" s="18" t="s">
        <v>61</v>
      </c>
      <c r="N3" s="18" t="s">
        <v>45</v>
      </c>
      <c r="O3" s="18" t="s">
        <v>47</v>
      </c>
      <c r="P3" s="18" t="s">
        <v>49</v>
      </c>
    </row>
    <row r="4" spans="1:16" ht="45" x14ac:dyDescent="0.25">
      <c r="B4" s="7" t="s">
        <v>6</v>
      </c>
      <c r="C4" s="7" t="s">
        <v>17</v>
      </c>
      <c r="D4" s="7" t="s">
        <v>619</v>
      </c>
      <c r="E4" s="7" t="s">
        <v>620</v>
      </c>
      <c r="F4" s="7">
        <v>305130</v>
      </c>
      <c r="G4" s="7">
        <v>40</v>
      </c>
      <c r="H4" s="55">
        <v>46000</v>
      </c>
      <c r="I4" s="7" t="s">
        <v>621</v>
      </c>
      <c r="J4" s="7" t="s">
        <v>70</v>
      </c>
      <c r="K4" s="7" t="s">
        <v>71</v>
      </c>
      <c r="L4" s="7" t="s">
        <v>72</v>
      </c>
      <c r="M4" s="9">
        <v>45138</v>
      </c>
      <c r="N4" s="10"/>
      <c r="O4" s="9"/>
      <c r="P4" s="10"/>
    </row>
    <row r="5" spans="1:16" ht="45" x14ac:dyDescent="0.25">
      <c r="B5" s="7" t="s">
        <v>6</v>
      </c>
      <c r="C5" s="7" t="s">
        <v>17</v>
      </c>
      <c r="D5" s="7" t="s">
        <v>619</v>
      </c>
      <c r="E5" s="7" t="s">
        <v>622</v>
      </c>
      <c r="F5" s="7">
        <v>460897</v>
      </c>
      <c r="G5" s="7">
        <v>12</v>
      </c>
      <c r="H5" s="55">
        <v>28000</v>
      </c>
      <c r="I5" s="7" t="s">
        <v>621</v>
      </c>
      <c r="J5" s="7" t="s">
        <v>110</v>
      </c>
      <c r="K5" s="7" t="s">
        <v>71</v>
      </c>
      <c r="L5" s="7" t="s">
        <v>72</v>
      </c>
      <c r="M5" s="9">
        <v>45138</v>
      </c>
      <c r="N5" s="10"/>
      <c r="O5" s="9"/>
      <c r="P5" s="10"/>
    </row>
    <row r="6" spans="1:16" ht="45" x14ac:dyDescent="0.25">
      <c r="B6" s="7" t="s">
        <v>6</v>
      </c>
      <c r="C6" s="7" t="s">
        <v>17</v>
      </c>
      <c r="D6" s="7" t="s">
        <v>619</v>
      </c>
      <c r="E6" s="7" t="s">
        <v>623</v>
      </c>
      <c r="F6" s="7">
        <v>352782</v>
      </c>
      <c r="G6" s="7">
        <v>100</v>
      </c>
      <c r="H6" s="55">
        <v>25000</v>
      </c>
      <c r="I6" s="7" t="s">
        <v>624</v>
      </c>
      <c r="J6" s="7" t="s">
        <v>110</v>
      </c>
      <c r="K6" s="7" t="s">
        <v>71</v>
      </c>
      <c r="L6" s="7" t="s">
        <v>72</v>
      </c>
      <c r="M6" s="9">
        <v>45138</v>
      </c>
      <c r="N6" s="10"/>
      <c r="O6" s="9"/>
      <c r="P6" s="10"/>
    </row>
    <row r="7" spans="1:16" ht="45" x14ac:dyDescent="0.25">
      <c r="B7" s="7" t="s">
        <v>6</v>
      </c>
      <c r="C7" s="7" t="s">
        <v>17</v>
      </c>
      <c r="D7" s="7" t="s">
        <v>619</v>
      </c>
      <c r="E7" s="7" t="s">
        <v>625</v>
      </c>
      <c r="F7" s="7">
        <v>434004</v>
      </c>
      <c r="G7" s="7">
        <v>12</v>
      </c>
      <c r="H7" s="55">
        <v>12700</v>
      </c>
      <c r="I7" s="7" t="s">
        <v>624</v>
      </c>
      <c r="J7" s="7" t="s">
        <v>110</v>
      </c>
      <c r="K7" s="7" t="s">
        <v>71</v>
      </c>
      <c r="L7" s="7" t="s">
        <v>72</v>
      </c>
      <c r="M7" s="9">
        <v>45138</v>
      </c>
      <c r="N7" s="10"/>
      <c r="O7" s="9"/>
      <c r="P7" s="10"/>
    </row>
    <row r="8" spans="1:16" ht="60" x14ac:dyDescent="0.25">
      <c r="B8" s="7" t="s">
        <v>6</v>
      </c>
      <c r="C8" s="7" t="s">
        <v>17</v>
      </c>
      <c r="D8" s="7" t="s">
        <v>619</v>
      </c>
      <c r="E8" s="7" t="s">
        <v>626</v>
      </c>
      <c r="F8" s="7" t="s">
        <v>627</v>
      </c>
      <c r="G8" s="7">
        <v>20</v>
      </c>
      <c r="H8" s="55">
        <f>80000+51750</f>
        <v>131750</v>
      </c>
      <c r="I8" s="7" t="s">
        <v>628</v>
      </c>
      <c r="J8" s="7" t="s">
        <v>110</v>
      </c>
      <c r="K8" s="7" t="s">
        <v>71</v>
      </c>
      <c r="L8" s="7" t="s">
        <v>72</v>
      </c>
      <c r="M8" s="9">
        <v>45138</v>
      </c>
      <c r="N8" s="10"/>
      <c r="O8" s="9"/>
      <c r="P8" s="10"/>
    </row>
    <row r="9" spans="1:16" ht="45" x14ac:dyDescent="0.25">
      <c r="B9" s="7" t="s">
        <v>6</v>
      </c>
      <c r="C9" s="7" t="s">
        <v>17</v>
      </c>
      <c r="D9" s="7" t="s">
        <v>619</v>
      </c>
      <c r="E9" s="7" t="s">
        <v>629</v>
      </c>
      <c r="F9" s="7">
        <v>471011</v>
      </c>
      <c r="G9" s="7">
        <v>35</v>
      </c>
      <c r="H9" s="55">
        <v>112000</v>
      </c>
      <c r="I9" s="7" t="s">
        <v>630</v>
      </c>
      <c r="J9" s="7" t="s">
        <v>121</v>
      </c>
      <c r="K9" s="7" t="s">
        <v>71</v>
      </c>
      <c r="L9" s="7" t="s">
        <v>72</v>
      </c>
      <c r="M9" s="9">
        <v>45138</v>
      </c>
      <c r="N9" s="10"/>
      <c r="O9" s="9"/>
      <c r="P9" s="10"/>
    </row>
    <row r="10" spans="1:16" ht="45" x14ac:dyDescent="0.25">
      <c r="B10" s="7" t="s">
        <v>6</v>
      </c>
      <c r="C10" s="7" t="s">
        <v>17</v>
      </c>
      <c r="D10" s="7" t="s">
        <v>619</v>
      </c>
      <c r="E10" s="7" t="s">
        <v>631</v>
      </c>
      <c r="F10" s="7">
        <v>446165</v>
      </c>
      <c r="G10" s="7">
        <v>100</v>
      </c>
      <c r="H10" s="55">
        <v>68000</v>
      </c>
      <c r="I10" s="7" t="s">
        <v>632</v>
      </c>
      <c r="J10" s="7" t="s">
        <v>121</v>
      </c>
      <c r="K10" s="7" t="s">
        <v>71</v>
      </c>
      <c r="L10" s="7" t="s">
        <v>72</v>
      </c>
      <c r="M10" s="9">
        <v>45138</v>
      </c>
      <c r="N10" s="10"/>
      <c r="O10" s="9"/>
      <c r="P10" s="10"/>
    </row>
    <row r="11" spans="1:16" ht="45" x14ac:dyDescent="0.25">
      <c r="B11" s="7" t="s">
        <v>6</v>
      </c>
      <c r="C11" s="7" t="s">
        <v>17</v>
      </c>
      <c r="D11" s="7" t="s">
        <v>619</v>
      </c>
      <c r="E11" s="7" t="s">
        <v>633</v>
      </c>
      <c r="F11" s="7">
        <v>150664</v>
      </c>
      <c r="G11" s="7">
        <v>160</v>
      </c>
      <c r="H11" s="55">
        <v>160000</v>
      </c>
      <c r="I11" s="7" t="s">
        <v>621</v>
      </c>
      <c r="J11" s="7" t="s">
        <v>110</v>
      </c>
      <c r="K11" s="7" t="s">
        <v>71</v>
      </c>
      <c r="L11" s="7" t="s">
        <v>72</v>
      </c>
      <c r="M11" s="9">
        <v>45138</v>
      </c>
      <c r="N11" s="10"/>
      <c r="O11" s="9"/>
      <c r="P11" s="10"/>
    </row>
    <row r="12" spans="1:16" ht="45" x14ac:dyDescent="0.25">
      <c r="B12" s="7" t="s">
        <v>6</v>
      </c>
      <c r="C12" s="7" t="s">
        <v>17</v>
      </c>
      <c r="D12" s="7" t="s">
        <v>619</v>
      </c>
      <c r="E12" s="7" t="s">
        <v>634</v>
      </c>
      <c r="F12" s="7">
        <v>150664</v>
      </c>
      <c r="G12" s="7">
        <v>35</v>
      </c>
      <c r="H12" s="55">
        <v>124050</v>
      </c>
      <c r="I12" s="7" t="s">
        <v>621</v>
      </c>
      <c r="J12" s="7" t="s">
        <v>110</v>
      </c>
      <c r="K12" s="7" t="s">
        <v>71</v>
      </c>
      <c r="L12" s="7" t="s">
        <v>72</v>
      </c>
      <c r="M12" s="9">
        <v>45138</v>
      </c>
      <c r="N12" s="10"/>
      <c r="O12" s="9"/>
      <c r="P12" s="10"/>
    </row>
    <row r="13" spans="1:16" ht="45" x14ac:dyDescent="0.25">
      <c r="B13" s="7" t="s">
        <v>6</v>
      </c>
      <c r="C13" s="7" t="s">
        <v>17</v>
      </c>
      <c r="D13" s="7" t="s">
        <v>619</v>
      </c>
      <c r="E13" s="7" t="s">
        <v>635</v>
      </c>
      <c r="F13" s="7">
        <v>326005</v>
      </c>
      <c r="G13" s="7">
        <v>50</v>
      </c>
      <c r="H13" s="55">
        <v>17500</v>
      </c>
      <c r="I13" s="7" t="s">
        <v>621</v>
      </c>
      <c r="J13" s="7" t="s">
        <v>110</v>
      </c>
      <c r="K13" s="7" t="s">
        <v>71</v>
      </c>
      <c r="L13" s="7" t="s">
        <v>72</v>
      </c>
      <c r="M13" s="9">
        <v>45138</v>
      </c>
      <c r="N13" s="10"/>
      <c r="O13" s="9"/>
      <c r="P13" s="10"/>
    </row>
    <row r="14" spans="1:16" ht="45" x14ac:dyDescent="0.25">
      <c r="B14" s="7" t="s">
        <v>6</v>
      </c>
      <c r="C14" s="7" t="s">
        <v>17</v>
      </c>
      <c r="D14" s="7" t="s">
        <v>619</v>
      </c>
      <c r="E14" s="7" t="s">
        <v>636</v>
      </c>
      <c r="F14" s="7">
        <v>470185</v>
      </c>
      <c r="G14" s="7">
        <v>20</v>
      </c>
      <c r="H14" s="55">
        <v>35000</v>
      </c>
      <c r="I14" s="7" t="s">
        <v>621</v>
      </c>
      <c r="J14" s="7" t="s">
        <v>121</v>
      </c>
      <c r="K14" s="7" t="s">
        <v>71</v>
      </c>
      <c r="L14" s="7" t="s">
        <v>72</v>
      </c>
      <c r="M14" s="9">
        <v>45138</v>
      </c>
      <c r="N14" s="10"/>
      <c r="O14" s="9"/>
      <c r="P14" s="10"/>
    </row>
    <row r="15" spans="1:16" ht="45" x14ac:dyDescent="0.25">
      <c r="B15" s="7" t="s">
        <v>6</v>
      </c>
      <c r="C15" s="7" t="s">
        <v>17</v>
      </c>
      <c r="D15" s="7" t="s">
        <v>619</v>
      </c>
      <c r="E15" s="7" t="s">
        <v>637</v>
      </c>
      <c r="F15" s="7" t="s">
        <v>627</v>
      </c>
      <c r="G15" s="7">
        <v>42</v>
      </c>
      <c r="H15" s="55">
        <v>19500</v>
      </c>
      <c r="I15" s="7" t="s">
        <v>621</v>
      </c>
      <c r="J15" s="7" t="s">
        <v>110</v>
      </c>
      <c r="K15" s="7" t="s">
        <v>71</v>
      </c>
      <c r="L15" s="7" t="s">
        <v>72</v>
      </c>
      <c r="M15" s="9">
        <v>45138</v>
      </c>
      <c r="N15" s="10"/>
      <c r="O15" s="9"/>
      <c r="P15" s="10"/>
    </row>
    <row r="16" spans="1:16" ht="45" x14ac:dyDescent="0.25">
      <c r="B16" s="7" t="s">
        <v>6</v>
      </c>
      <c r="C16" s="7" t="s">
        <v>17</v>
      </c>
      <c r="D16" s="7" t="s">
        <v>619</v>
      </c>
      <c r="E16" s="7" t="s">
        <v>638</v>
      </c>
      <c r="F16" s="7" t="s">
        <v>627</v>
      </c>
      <c r="G16" s="7">
        <v>30</v>
      </c>
      <c r="H16" s="55">
        <v>80500</v>
      </c>
      <c r="I16" s="7" t="s">
        <v>621</v>
      </c>
      <c r="J16" s="7" t="s">
        <v>110</v>
      </c>
      <c r="K16" s="7" t="s">
        <v>71</v>
      </c>
      <c r="L16" s="7" t="s">
        <v>72</v>
      </c>
      <c r="M16" s="9">
        <v>45138</v>
      </c>
      <c r="N16" s="10"/>
      <c r="O16" s="9"/>
      <c r="P16" s="10"/>
    </row>
    <row r="17" spans="2:16" ht="60" x14ac:dyDescent="0.25">
      <c r="B17" s="7" t="s">
        <v>6</v>
      </c>
      <c r="C17" s="7" t="s">
        <v>17</v>
      </c>
      <c r="D17" s="7" t="s">
        <v>619</v>
      </c>
      <c r="E17" s="7" t="s">
        <v>639</v>
      </c>
      <c r="F17" s="7">
        <v>302522</v>
      </c>
      <c r="G17" s="7">
        <v>20</v>
      </c>
      <c r="H17" s="55">
        <v>7000</v>
      </c>
      <c r="I17" s="7" t="s">
        <v>628</v>
      </c>
      <c r="J17" s="7" t="s">
        <v>110</v>
      </c>
      <c r="K17" s="7" t="s">
        <v>71</v>
      </c>
      <c r="L17" s="7" t="s">
        <v>72</v>
      </c>
      <c r="M17" s="9">
        <v>45138</v>
      </c>
      <c r="N17" s="10"/>
      <c r="O17" s="9"/>
      <c r="P17" s="10"/>
    </row>
    <row r="18" spans="2:16" ht="45" x14ac:dyDescent="0.25">
      <c r="B18" s="7" t="s">
        <v>6</v>
      </c>
      <c r="C18" s="7" t="s">
        <v>17</v>
      </c>
      <c r="D18" s="7" t="s">
        <v>619</v>
      </c>
      <c r="E18" s="7" t="s">
        <v>640</v>
      </c>
      <c r="F18" s="7">
        <v>433305</v>
      </c>
      <c r="G18" s="7">
        <v>35</v>
      </c>
      <c r="H18" s="55">
        <v>23000</v>
      </c>
      <c r="I18" s="7" t="s">
        <v>621</v>
      </c>
      <c r="J18" s="7" t="s">
        <v>110</v>
      </c>
      <c r="K18" s="7" t="s">
        <v>71</v>
      </c>
      <c r="L18" s="7" t="s">
        <v>72</v>
      </c>
      <c r="M18" s="9">
        <v>45138</v>
      </c>
      <c r="N18" s="10"/>
      <c r="O18" s="9"/>
      <c r="P18" s="10"/>
    </row>
    <row r="19" spans="2:16" ht="45" customHeight="1" x14ac:dyDescent="0.25">
      <c r="B19" s="7" t="s">
        <v>6</v>
      </c>
      <c r="C19" s="7" t="s">
        <v>17</v>
      </c>
      <c r="D19" s="7" t="s">
        <v>619</v>
      </c>
      <c r="E19" s="7" t="s">
        <v>641</v>
      </c>
      <c r="F19" s="7"/>
      <c r="G19" s="7"/>
      <c r="H19" s="55"/>
      <c r="I19" s="7"/>
      <c r="J19" s="7"/>
      <c r="K19" s="7"/>
      <c r="L19" s="7" t="s">
        <v>72</v>
      </c>
      <c r="M19" s="9">
        <v>45138</v>
      </c>
      <c r="N19" s="10"/>
      <c r="O19" s="9"/>
      <c r="P19" s="10" t="s">
        <v>642</v>
      </c>
    </row>
    <row r="20" spans="2:16" ht="30" x14ac:dyDescent="0.25">
      <c r="B20" s="7" t="s">
        <v>6</v>
      </c>
      <c r="C20" s="7" t="s">
        <v>17</v>
      </c>
      <c r="D20" s="7" t="s">
        <v>619</v>
      </c>
      <c r="E20" s="7" t="s">
        <v>643</v>
      </c>
      <c r="F20" s="7">
        <v>481377</v>
      </c>
      <c r="G20" s="7" t="s">
        <v>644</v>
      </c>
      <c r="H20" s="55">
        <v>32214.15</v>
      </c>
      <c r="I20" s="7" t="s">
        <v>645</v>
      </c>
      <c r="J20" s="7" t="s">
        <v>110</v>
      </c>
      <c r="K20" s="7" t="s">
        <v>71</v>
      </c>
      <c r="L20" s="7" t="s">
        <v>72</v>
      </c>
      <c r="M20" s="9">
        <v>45107</v>
      </c>
      <c r="N20" s="10"/>
      <c r="O20" s="9"/>
      <c r="P20" s="10" t="s">
        <v>646</v>
      </c>
    </row>
    <row r="21" spans="2:16" ht="45" x14ac:dyDescent="0.25">
      <c r="B21" s="7" t="s">
        <v>6</v>
      </c>
      <c r="C21" s="7" t="s">
        <v>17</v>
      </c>
      <c r="D21" s="7" t="s">
        <v>619</v>
      </c>
      <c r="E21" s="7" t="s">
        <v>647</v>
      </c>
      <c r="F21" s="7">
        <v>453544</v>
      </c>
      <c r="G21" s="7">
        <v>2</v>
      </c>
      <c r="H21" s="55">
        <v>3500</v>
      </c>
      <c r="I21" s="7" t="s">
        <v>648</v>
      </c>
      <c r="J21" s="7" t="s">
        <v>70</v>
      </c>
      <c r="K21" s="7" t="s">
        <v>71</v>
      </c>
      <c r="L21" s="7" t="s">
        <v>72</v>
      </c>
      <c r="M21" s="9">
        <v>45046</v>
      </c>
      <c r="N21" s="10"/>
      <c r="O21" s="9"/>
      <c r="P21" s="10" t="s">
        <v>649</v>
      </c>
    </row>
    <row r="22" spans="2:16" ht="60" x14ac:dyDescent="0.25">
      <c r="B22" s="7" t="s">
        <v>6</v>
      </c>
      <c r="C22" s="7" t="s">
        <v>17</v>
      </c>
      <c r="D22" s="7" t="s">
        <v>619</v>
      </c>
      <c r="E22" s="7" t="s">
        <v>650</v>
      </c>
      <c r="F22" s="7">
        <v>330252</v>
      </c>
      <c r="G22" s="7">
        <v>10</v>
      </c>
      <c r="H22" s="55">
        <v>13000</v>
      </c>
      <c r="I22" s="7" t="s">
        <v>651</v>
      </c>
      <c r="J22" s="7" t="s">
        <v>110</v>
      </c>
      <c r="K22" s="7" t="s">
        <v>71</v>
      </c>
      <c r="L22" s="7" t="s">
        <v>72</v>
      </c>
      <c r="M22" s="9">
        <v>45022</v>
      </c>
      <c r="N22" s="10"/>
      <c r="O22" s="9"/>
      <c r="P22" s="10" t="s">
        <v>652</v>
      </c>
    </row>
    <row r="23" spans="2:16" ht="30" x14ac:dyDescent="0.25">
      <c r="B23" s="7" t="s">
        <v>6</v>
      </c>
      <c r="C23" s="7" t="s">
        <v>17</v>
      </c>
      <c r="D23" s="7" t="s">
        <v>653</v>
      </c>
      <c r="E23" s="7" t="s">
        <v>654</v>
      </c>
      <c r="F23" s="7">
        <v>463852</v>
      </c>
      <c r="G23" s="7">
        <v>106</v>
      </c>
      <c r="H23" s="55">
        <v>46611.38</v>
      </c>
      <c r="I23" s="7" t="s">
        <v>655</v>
      </c>
      <c r="J23" s="7" t="s">
        <v>110</v>
      </c>
      <c r="K23" s="7" t="s">
        <v>71</v>
      </c>
      <c r="L23" s="7" t="s">
        <v>72</v>
      </c>
      <c r="M23" s="9">
        <v>45199</v>
      </c>
      <c r="N23" s="10"/>
      <c r="O23" s="9"/>
      <c r="P23" s="10" t="s">
        <v>656</v>
      </c>
    </row>
    <row r="24" spans="2:16" ht="30" x14ac:dyDescent="0.25">
      <c r="B24" s="7" t="s">
        <v>6</v>
      </c>
      <c r="C24" s="7" t="s">
        <v>17</v>
      </c>
      <c r="D24" s="7" t="s">
        <v>619</v>
      </c>
      <c r="E24" s="7" t="s">
        <v>657</v>
      </c>
      <c r="F24" s="7">
        <v>603605</v>
      </c>
      <c r="G24" s="7">
        <v>200</v>
      </c>
      <c r="H24" s="55">
        <v>50000</v>
      </c>
      <c r="I24" s="7" t="s">
        <v>658</v>
      </c>
      <c r="J24" s="7" t="s">
        <v>110</v>
      </c>
      <c r="K24" s="7" t="s">
        <v>71</v>
      </c>
      <c r="L24" s="7" t="s">
        <v>72</v>
      </c>
      <c r="M24" s="9">
        <v>45199</v>
      </c>
      <c r="N24" s="10"/>
      <c r="O24" s="9"/>
      <c r="P24" s="10"/>
    </row>
    <row r="25" spans="2:16" ht="30" x14ac:dyDescent="0.25">
      <c r="B25" s="7" t="s">
        <v>6</v>
      </c>
      <c r="C25" s="7" t="s">
        <v>17</v>
      </c>
      <c r="D25" s="7" t="s">
        <v>619</v>
      </c>
      <c r="E25" s="7" t="s">
        <v>659</v>
      </c>
      <c r="F25" s="7" t="s">
        <v>660</v>
      </c>
      <c r="G25" s="7">
        <v>18</v>
      </c>
      <c r="H25" s="55">
        <v>48000</v>
      </c>
      <c r="I25" s="7" t="s">
        <v>661</v>
      </c>
      <c r="J25" s="7" t="s">
        <v>110</v>
      </c>
      <c r="K25" s="7" t="s">
        <v>71</v>
      </c>
      <c r="L25" s="7" t="s">
        <v>72</v>
      </c>
      <c r="M25" s="9">
        <v>45199</v>
      </c>
      <c r="N25" s="10"/>
      <c r="O25" s="9"/>
      <c r="P25" s="10"/>
    </row>
    <row r="26" spans="2:16" ht="30" x14ac:dyDescent="0.25">
      <c r="B26" s="7" t="s">
        <v>6</v>
      </c>
      <c r="C26" s="7" t="s">
        <v>17</v>
      </c>
      <c r="D26" s="7" t="s">
        <v>619</v>
      </c>
      <c r="E26" s="7" t="s">
        <v>662</v>
      </c>
      <c r="F26" s="7">
        <v>374448</v>
      </c>
      <c r="G26" s="7">
        <v>2</v>
      </c>
      <c r="H26" s="55">
        <v>3963.59</v>
      </c>
      <c r="I26" s="7" t="s">
        <v>663</v>
      </c>
      <c r="J26" s="7" t="s">
        <v>110</v>
      </c>
      <c r="K26" s="7" t="s">
        <v>71</v>
      </c>
      <c r="L26" s="7" t="s">
        <v>72</v>
      </c>
      <c r="M26" s="9">
        <v>45199</v>
      </c>
      <c r="N26" s="10"/>
      <c r="O26" s="9"/>
      <c r="P26" s="10" t="s">
        <v>664</v>
      </c>
    </row>
    <row r="27" spans="2:16" ht="30" x14ac:dyDescent="0.25">
      <c r="B27" s="7" t="s">
        <v>6</v>
      </c>
      <c r="C27" s="7" t="s">
        <v>17</v>
      </c>
      <c r="D27" s="7" t="s">
        <v>619</v>
      </c>
      <c r="E27" s="7" t="s">
        <v>665</v>
      </c>
      <c r="F27" s="7" t="s">
        <v>666</v>
      </c>
      <c r="G27" s="7">
        <v>5</v>
      </c>
      <c r="H27" s="55">
        <v>33179</v>
      </c>
      <c r="I27" s="7" t="s">
        <v>667</v>
      </c>
      <c r="J27" s="7" t="s">
        <v>70</v>
      </c>
      <c r="K27" s="7" t="s">
        <v>71</v>
      </c>
      <c r="L27" s="7" t="s">
        <v>72</v>
      </c>
      <c r="M27" s="9">
        <v>45199</v>
      </c>
      <c r="N27" s="10"/>
      <c r="O27" s="9"/>
      <c r="P27" s="10" t="s">
        <v>664</v>
      </c>
    </row>
    <row r="28" spans="2:16" ht="30" x14ac:dyDescent="0.25">
      <c r="B28" s="111" t="s">
        <v>6</v>
      </c>
      <c r="C28" s="103" t="s">
        <v>17</v>
      </c>
      <c r="D28" s="103" t="s">
        <v>653</v>
      </c>
      <c r="E28" s="103" t="s">
        <v>668</v>
      </c>
      <c r="F28" s="112" t="s">
        <v>67</v>
      </c>
      <c r="G28" s="112" t="s">
        <v>67</v>
      </c>
      <c r="H28" s="107">
        <v>35000</v>
      </c>
      <c r="I28" s="103" t="s">
        <v>669</v>
      </c>
      <c r="J28" s="103" t="s">
        <v>110</v>
      </c>
      <c r="K28" s="103" t="s">
        <v>71</v>
      </c>
      <c r="L28" s="7" t="s">
        <v>72</v>
      </c>
      <c r="M28" s="9">
        <v>45138</v>
      </c>
      <c r="N28" s="10"/>
      <c r="O28" s="9"/>
      <c r="P28" s="10" t="s">
        <v>670</v>
      </c>
    </row>
    <row r="29" spans="2:16" ht="30" x14ac:dyDescent="0.25">
      <c r="B29" s="111" t="s">
        <v>6</v>
      </c>
      <c r="C29" s="103" t="s">
        <v>17</v>
      </c>
      <c r="D29" s="103" t="s">
        <v>653</v>
      </c>
      <c r="E29" s="103" t="s">
        <v>671</v>
      </c>
      <c r="F29" s="112" t="s">
        <v>67</v>
      </c>
      <c r="G29" s="112" t="s">
        <v>67</v>
      </c>
      <c r="H29" s="107">
        <v>35000</v>
      </c>
      <c r="I29" s="103" t="s">
        <v>669</v>
      </c>
      <c r="J29" s="103" t="s">
        <v>70</v>
      </c>
      <c r="K29" s="103" t="s">
        <v>71</v>
      </c>
      <c r="L29" s="7" t="s">
        <v>72</v>
      </c>
      <c r="M29" s="9">
        <v>45138</v>
      </c>
      <c r="N29" s="10"/>
      <c r="O29" s="9"/>
      <c r="P29" s="10"/>
    </row>
    <row r="30" spans="2:16" ht="30" x14ac:dyDescent="0.25">
      <c r="B30" s="111" t="s">
        <v>6</v>
      </c>
      <c r="C30" s="103" t="s">
        <v>17</v>
      </c>
      <c r="D30" s="103" t="s">
        <v>653</v>
      </c>
      <c r="E30" s="103" t="s">
        <v>672</v>
      </c>
      <c r="F30" s="112" t="s">
        <v>67</v>
      </c>
      <c r="G30" s="112" t="s">
        <v>67</v>
      </c>
      <c r="H30" s="107">
        <v>100000</v>
      </c>
      <c r="I30" s="103" t="s">
        <v>669</v>
      </c>
      <c r="J30" s="103" t="s">
        <v>110</v>
      </c>
      <c r="K30" s="103" t="s">
        <v>71</v>
      </c>
      <c r="L30" s="7" t="s">
        <v>72</v>
      </c>
      <c r="M30" s="9">
        <v>45138</v>
      </c>
      <c r="N30" s="10"/>
      <c r="O30" s="9"/>
      <c r="P30" s="10" t="s">
        <v>673</v>
      </c>
    </row>
    <row r="31" spans="2:16" ht="30" x14ac:dyDescent="0.25">
      <c r="B31" s="111" t="s">
        <v>6</v>
      </c>
      <c r="C31" s="103" t="s">
        <v>17</v>
      </c>
      <c r="D31" s="103" t="s">
        <v>653</v>
      </c>
      <c r="E31" s="103" t="s">
        <v>674</v>
      </c>
      <c r="F31" s="112" t="s">
        <v>67</v>
      </c>
      <c r="G31" s="112" t="s">
        <v>67</v>
      </c>
      <c r="H31" s="107">
        <v>100000</v>
      </c>
      <c r="I31" s="103" t="s">
        <v>669</v>
      </c>
      <c r="J31" s="103" t="s">
        <v>110</v>
      </c>
      <c r="K31" s="103" t="s">
        <v>71</v>
      </c>
      <c r="L31" s="7" t="s">
        <v>72</v>
      </c>
      <c r="M31" s="9">
        <v>45138</v>
      </c>
      <c r="N31" s="10"/>
      <c r="O31" s="9"/>
      <c r="P31" s="10" t="s">
        <v>675</v>
      </c>
    </row>
    <row r="32" spans="2:16" ht="30" x14ac:dyDescent="0.25">
      <c r="B32" s="111" t="s">
        <v>6</v>
      </c>
      <c r="C32" s="103" t="s">
        <v>17</v>
      </c>
      <c r="D32" s="103" t="s">
        <v>653</v>
      </c>
      <c r="E32" s="103" t="s">
        <v>676</v>
      </c>
      <c r="F32" s="112" t="s">
        <v>67</v>
      </c>
      <c r="G32" s="112" t="s">
        <v>67</v>
      </c>
      <c r="H32" s="107">
        <v>100000</v>
      </c>
      <c r="I32" s="103" t="s">
        <v>669</v>
      </c>
      <c r="J32" s="103" t="s">
        <v>110</v>
      </c>
      <c r="K32" s="103" t="s">
        <v>71</v>
      </c>
      <c r="L32" s="7" t="s">
        <v>72</v>
      </c>
      <c r="M32" s="9">
        <v>45138</v>
      </c>
      <c r="N32" s="10"/>
      <c r="O32" s="9"/>
      <c r="P32" s="10" t="s">
        <v>677</v>
      </c>
    </row>
    <row r="33" spans="2:16" ht="30" x14ac:dyDescent="0.25">
      <c r="B33" s="111" t="s">
        <v>6</v>
      </c>
      <c r="C33" s="103" t="s">
        <v>17</v>
      </c>
      <c r="D33" s="103" t="s">
        <v>653</v>
      </c>
      <c r="E33" s="103" t="s">
        <v>678</v>
      </c>
      <c r="F33" s="112" t="s">
        <v>67</v>
      </c>
      <c r="G33" s="112" t="s">
        <v>67</v>
      </c>
      <c r="H33" s="107">
        <v>100000</v>
      </c>
      <c r="I33" s="103" t="s">
        <v>669</v>
      </c>
      <c r="J33" s="103" t="s">
        <v>110</v>
      </c>
      <c r="K33" s="103" t="s">
        <v>71</v>
      </c>
      <c r="L33" s="7" t="s">
        <v>72</v>
      </c>
      <c r="M33" s="9">
        <v>45138</v>
      </c>
      <c r="N33" s="10"/>
      <c r="O33" s="9"/>
      <c r="P33" s="10"/>
    </row>
    <row r="34" spans="2:16" ht="30" x14ac:dyDescent="0.25">
      <c r="B34" s="111" t="s">
        <v>6</v>
      </c>
      <c r="C34" s="103" t="s">
        <v>17</v>
      </c>
      <c r="D34" s="103" t="s">
        <v>653</v>
      </c>
      <c r="E34" s="103" t="s">
        <v>679</v>
      </c>
      <c r="F34" s="112" t="s">
        <v>67</v>
      </c>
      <c r="G34" s="112" t="s">
        <v>67</v>
      </c>
      <c r="H34" s="107">
        <v>80000</v>
      </c>
      <c r="I34" s="103" t="s">
        <v>669</v>
      </c>
      <c r="J34" s="103" t="s">
        <v>110</v>
      </c>
      <c r="K34" s="103" t="s">
        <v>71</v>
      </c>
      <c r="L34" s="7" t="s">
        <v>72</v>
      </c>
      <c r="M34" s="9">
        <v>45138</v>
      </c>
      <c r="N34" s="10"/>
      <c r="O34" s="9"/>
      <c r="P34" s="10"/>
    </row>
    <row r="35" spans="2:16" ht="30" x14ac:dyDescent="0.25">
      <c r="B35" s="111" t="s">
        <v>6</v>
      </c>
      <c r="C35" s="103" t="s">
        <v>17</v>
      </c>
      <c r="D35" s="103" t="s">
        <v>653</v>
      </c>
      <c r="E35" s="103" t="s">
        <v>680</v>
      </c>
      <c r="F35" s="112" t="s">
        <v>67</v>
      </c>
      <c r="G35" s="112" t="s">
        <v>67</v>
      </c>
      <c r="H35" s="107">
        <v>100000</v>
      </c>
      <c r="I35" s="103" t="s">
        <v>669</v>
      </c>
      <c r="J35" s="103" t="s">
        <v>110</v>
      </c>
      <c r="K35" s="103" t="s">
        <v>71</v>
      </c>
      <c r="L35" s="7" t="s">
        <v>72</v>
      </c>
      <c r="M35" s="9">
        <v>45138</v>
      </c>
      <c r="N35" s="10"/>
      <c r="O35" s="9"/>
      <c r="P35" s="10" t="s">
        <v>681</v>
      </c>
    </row>
    <row r="36" spans="2:16" ht="30" x14ac:dyDescent="0.25">
      <c r="B36" s="111" t="s">
        <v>6</v>
      </c>
      <c r="C36" s="103" t="s">
        <v>17</v>
      </c>
      <c r="D36" s="103" t="s">
        <v>653</v>
      </c>
      <c r="E36" s="103" t="s">
        <v>682</v>
      </c>
      <c r="F36" s="112" t="s">
        <v>67</v>
      </c>
      <c r="G36" s="112" t="s">
        <v>67</v>
      </c>
      <c r="H36" s="107">
        <v>70000</v>
      </c>
      <c r="I36" s="103" t="s">
        <v>669</v>
      </c>
      <c r="J36" s="103" t="s">
        <v>110</v>
      </c>
      <c r="K36" s="103" t="s">
        <v>71</v>
      </c>
      <c r="L36" s="7" t="s">
        <v>72</v>
      </c>
      <c r="M36" s="9">
        <v>45138</v>
      </c>
      <c r="N36" s="10"/>
      <c r="O36" s="9"/>
      <c r="P36" s="10" t="s">
        <v>683</v>
      </c>
    </row>
    <row r="37" spans="2:16" ht="30" x14ac:dyDescent="0.25">
      <c r="B37" s="111" t="s">
        <v>6</v>
      </c>
      <c r="C37" s="103" t="s">
        <v>17</v>
      </c>
      <c r="D37" s="103" t="s">
        <v>653</v>
      </c>
      <c r="E37" s="103" t="s">
        <v>684</v>
      </c>
      <c r="F37" s="112" t="s">
        <v>67</v>
      </c>
      <c r="G37" s="112" t="s">
        <v>67</v>
      </c>
      <c r="H37" s="107">
        <v>200000</v>
      </c>
      <c r="I37" s="103" t="s">
        <v>669</v>
      </c>
      <c r="J37" s="103" t="s">
        <v>70</v>
      </c>
      <c r="K37" s="103" t="s">
        <v>71</v>
      </c>
      <c r="L37" s="7" t="s">
        <v>72</v>
      </c>
      <c r="M37" s="9">
        <v>45138</v>
      </c>
      <c r="N37" s="10"/>
      <c r="O37" s="9"/>
      <c r="P37" s="10" t="s">
        <v>685</v>
      </c>
    </row>
    <row r="38" spans="2:16" ht="30" x14ac:dyDescent="0.25">
      <c r="B38" s="111" t="s">
        <v>6</v>
      </c>
      <c r="C38" s="103" t="s">
        <v>17</v>
      </c>
      <c r="D38" s="103" t="s">
        <v>653</v>
      </c>
      <c r="E38" s="103" t="s">
        <v>686</v>
      </c>
      <c r="F38" s="112" t="s">
        <v>67</v>
      </c>
      <c r="G38" s="112" t="s">
        <v>67</v>
      </c>
      <c r="H38" s="107">
        <v>200000</v>
      </c>
      <c r="I38" s="103" t="s">
        <v>669</v>
      </c>
      <c r="J38" s="103" t="s">
        <v>70</v>
      </c>
      <c r="K38" s="103" t="s">
        <v>71</v>
      </c>
      <c r="L38" s="7" t="s">
        <v>72</v>
      </c>
      <c r="M38" s="9">
        <v>45138</v>
      </c>
      <c r="N38" s="10"/>
      <c r="O38" s="9"/>
      <c r="P38" s="10" t="s">
        <v>687</v>
      </c>
    </row>
    <row r="39" spans="2:16" ht="30" x14ac:dyDescent="0.25">
      <c r="B39" s="111" t="s">
        <v>6</v>
      </c>
      <c r="C39" s="103" t="s">
        <v>17</v>
      </c>
      <c r="D39" s="103" t="s">
        <v>653</v>
      </c>
      <c r="E39" s="103" t="s">
        <v>688</v>
      </c>
      <c r="F39" s="112" t="s">
        <v>67</v>
      </c>
      <c r="G39" s="112" t="s">
        <v>67</v>
      </c>
      <c r="H39" s="107">
        <v>150000</v>
      </c>
      <c r="I39" s="103" t="s">
        <v>669</v>
      </c>
      <c r="J39" s="103" t="s">
        <v>70</v>
      </c>
      <c r="K39" s="103" t="s">
        <v>71</v>
      </c>
      <c r="L39" s="7" t="s">
        <v>72</v>
      </c>
      <c r="M39" s="9">
        <v>45138</v>
      </c>
      <c r="N39" s="10"/>
      <c r="O39" s="9"/>
      <c r="P39" s="10"/>
    </row>
    <row r="40" spans="2:16" ht="30" x14ac:dyDescent="0.25">
      <c r="B40" s="111" t="s">
        <v>6</v>
      </c>
      <c r="C40" s="103" t="s">
        <v>17</v>
      </c>
      <c r="D40" s="103" t="s">
        <v>653</v>
      </c>
      <c r="E40" s="103" t="s">
        <v>689</v>
      </c>
      <c r="F40" s="112" t="s">
        <v>67</v>
      </c>
      <c r="G40" s="112" t="s">
        <v>67</v>
      </c>
      <c r="H40" s="107">
        <v>200000</v>
      </c>
      <c r="I40" s="103" t="s">
        <v>669</v>
      </c>
      <c r="J40" s="103" t="s">
        <v>70</v>
      </c>
      <c r="K40" s="103" t="s">
        <v>71</v>
      </c>
      <c r="L40" s="7" t="s">
        <v>72</v>
      </c>
      <c r="M40" s="9">
        <v>45138</v>
      </c>
      <c r="N40" s="10"/>
      <c r="O40" s="9"/>
      <c r="P40" s="10"/>
    </row>
    <row r="41" spans="2:16" ht="30" x14ac:dyDescent="0.25">
      <c r="B41" s="63" t="s">
        <v>6</v>
      </c>
      <c r="C41" s="63" t="s">
        <v>17</v>
      </c>
      <c r="D41" s="63" t="s">
        <v>653</v>
      </c>
      <c r="E41" s="63" t="s">
        <v>690</v>
      </c>
      <c r="F41" s="113">
        <v>17027</v>
      </c>
      <c r="G41" s="113">
        <v>6</v>
      </c>
      <c r="H41" s="64">
        <v>10000</v>
      </c>
      <c r="I41" s="103" t="s">
        <v>691</v>
      </c>
      <c r="J41" s="63" t="s">
        <v>110</v>
      </c>
      <c r="K41" s="7" t="s">
        <v>177</v>
      </c>
      <c r="L41" s="7" t="s">
        <v>72</v>
      </c>
      <c r="M41" s="9">
        <v>45046</v>
      </c>
      <c r="N41" s="10"/>
      <c r="O41" s="9"/>
      <c r="P41" s="10" t="s">
        <v>692</v>
      </c>
    </row>
    <row r="42" spans="2:16" ht="30" x14ac:dyDescent="0.25">
      <c r="B42" s="63" t="s">
        <v>6</v>
      </c>
      <c r="C42" s="63" t="s">
        <v>17</v>
      </c>
      <c r="D42" s="63" t="s">
        <v>653</v>
      </c>
      <c r="E42" s="63" t="s">
        <v>792</v>
      </c>
      <c r="F42" s="113" t="s">
        <v>67</v>
      </c>
      <c r="G42" s="113" t="s">
        <v>67</v>
      </c>
      <c r="H42" s="64">
        <v>1432892.12</v>
      </c>
      <c r="I42" s="161" t="s">
        <v>793</v>
      </c>
      <c r="J42" s="63" t="s">
        <v>70</v>
      </c>
      <c r="K42" s="7" t="s">
        <v>71</v>
      </c>
      <c r="L42" s="7" t="s">
        <v>72</v>
      </c>
      <c r="M42" s="9">
        <v>45271</v>
      </c>
      <c r="N42" s="10"/>
      <c r="O42" s="9"/>
      <c r="P42" s="10" t="s">
        <v>794</v>
      </c>
    </row>
    <row r="43" spans="2:16" ht="45" x14ac:dyDescent="0.25">
      <c r="B43" s="7" t="s">
        <v>6</v>
      </c>
      <c r="C43" s="7" t="s">
        <v>20</v>
      </c>
      <c r="D43" s="7" t="s">
        <v>693</v>
      </c>
      <c r="E43" s="7" t="s">
        <v>694</v>
      </c>
      <c r="F43" s="7">
        <v>14265</v>
      </c>
      <c r="G43" s="7">
        <v>45000</v>
      </c>
      <c r="H43" s="26">
        <v>80100</v>
      </c>
      <c r="I43" s="7" t="s">
        <v>695</v>
      </c>
      <c r="J43" s="7" t="s">
        <v>110</v>
      </c>
      <c r="K43" s="7" t="s">
        <v>177</v>
      </c>
      <c r="L43" s="7" t="s">
        <v>72</v>
      </c>
      <c r="M43" s="9">
        <v>45017</v>
      </c>
      <c r="N43" s="10" t="s">
        <v>696</v>
      </c>
      <c r="O43" s="9">
        <v>45015</v>
      </c>
      <c r="P43" s="10" t="s">
        <v>697</v>
      </c>
    </row>
    <row r="44" spans="2:16" ht="45" x14ac:dyDescent="0.25">
      <c r="B44" s="7" t="s">
        <v>6</v>
      </c>
      <c r="C44" s="7" t="s">
        <v>20</v>
      </c>
      <c r="D44" s="7" t="s">
        <v>693</v>
      </c>
      <c r="E44" s="7" t="s">
        <v>698</v>
      </c>
      <c r="F44" s="7">
        <v>3212</v>
      </c>
      <c r="G44" s="7" t="s">
        <v>699</v>
      </c>
      <c r="H44" s="55" t="s">
        <v>700</v>
      </c>
      <c r="I44" s="7" t="s">
        <v>701</v>
      </c>
      <c r="J44" s="7" t="s">
        <v>110</v>
      </c>
      <c r="K44" s="7" t="s">
        <v>177</v>
      </c>
      <c r="L44" s="7" t="s">
        <v>72</v>
      </c>
      <c r="M44" s="9">
        <v>45079</v>
      </c>
      <c r="N44" s="10" t="s">
        <v>702</v>
      </c>
      <c r="O44" s="9">
        <v>45079</v>
      </c>
      <c r="P44" s="10" t="s">
        <v>703</v>
      </c>
    </row>
    <row r="45" spans="2:16" ht="30" x14ac:dyDescent="0.25">
      <c r="B45" s="7" t="s">
        <v>6</v>
      </c>
      <c r="C45" s="7" t="s">
        <v>20</v>
      </c>
      <c r="D45" s="7" t="s">
        <v>693</v>
      </c>
      <c r="E45" s="7" t="s">
        <v>704</v>
      </c>
      <c r="F45" s="7">
        <v>24023</v>
      </c>
      <c r="G45" s="7"/>
      <c r="H45" s="26">
        <v>4454997.8600000003</v>
      </c>
      <c r="I45" s="7" t="s">
        <v>705</v>
      </c>
      <c r="J45" s="7" t="s">
        <v>70</v>
      </c>
      <c r="K45" s="7" t="s">
        <v>177</v>
      </c>
      <c r="L45" s="7" t="s">
        <v>115</v>
      </c>
      <c r="M45" s="9">
        <v>45108</v>
      </c>
      <c r="N45" s="10" t="s">
        <v>706</v>
      </c>
      <c r="O45" s="9">
        <v>45107</v>
      </c>
      <c r="P45" s="10" t="s">
        <v>707</v>
      </c>
    </row>
    <row r="46" spans="2:16" ht="30" x14ac:dyDescent="0.25">
      <c r="B46" s="7" t="s">
        <v>6</v>
      </c>
      <c r="C46" s="7" t="s">
        <v>20</v>
      </c>
      <c r="D46" s="7" t="s">
        <v>693</v>
      </c>
      <c r="E46" s="7" t="s">
        <v>708</v>
      </c>
      <c r="F46" s="7">
        <v>24023</v>
      </c>
      <c r="G46" s="7"/>
      <c r="H46" s="26">
        <v>2762919.56</v>
      </c>
      <c r="I46" s="7" t="s">
        <v>705</v>
      </c>
      <c r="J46" s="7" t="s">
        <v>70</v>
      </c>
      <c r="K46" s="7" t="s">
        <v>177</v>
      </c>
      <c r="L46" s="7" t="s">
        <v>115</v>
      </c>
      <c r="M46" s="9">
        <v>45108</v>
      </c>
      <c r="N46" s="10" t="s">
        <v>709</v>
      </c>
      <c r="O46" s="9">
        <v>45107</v>
      </c>
      <c r="P46" s="10" t="s">
        <v>710</v>
      </c>
    </row>
    <row r="47" spans="2:16" ht="30" x14ac:dyDescent="0.25">
      <c r="B47" s="7" t="s">
        <v>6</v>
      </c>
      <c r="C47" s="7" t="s">
        <v>20</v>
      </c>
      <c r="D47" s="7" t="s">
        <v>693</v>
      </c>
      <c r="E47" s="7" t="s">
        <v>711</v>
      </c>
      <c r="F47" s="7">
        <v>24023</v>
      </c>
      <c r="G47" s="7"/>
      <c r="H47" s="26">
        <v>2403500</v>
      </c>
      <c r="I47" s="7" t="s">
        <v>705</v>
      </c>
      <c r="J47" s="7" t="s">
        <v>70</v>
      </c>
      <c r="K47" s="7" t="s">
        <v>177</v>
      </c>
      <c r="L47" s="7" t="s">
        <v>115</v>
      </c>
      <c r="M47" s="9">
        <v>45108</v>
      </c>
      <c r="N47" s="10" t="s">
        <v>712</v>
      </c>
      <c r="O47" s="9">
        <v>45107</v>
      </c>
      <c r="P47" s="10" t="s">
        <v>713</v>
      </c>
    </row>
    <row r="48" spans="2:16" ht="30" x14ac:dyDescent="0.25">
      <c r="B48" s="7" t="s">
        <v>6</v>
      </c>
      <c r="C48" s="7" t="s">
        <v>20</v>
      </c>
      <c r="D48" s="7" t="s">
        <v>693</v>
      </c>
      <c r="E48" s="7" t="s">
        <v>714</v>
      </c>
      <c r="F48" s="7">
        <v>24023</v>
      </c>
      <c r="G48" s="7" t="s">
        <v>715</v>
      </c>
      <c r="H48" s="55" t="s">
        <v>700</v>
      </c>
      <c r="I48" s="7" t="s">
        <v>705</v>
      </c>
      <c r="J48" s="7" t="s">
        <v>70</v>
      </c>
      <c r="K48" s="7" t="s">
        <v>177</v>
      </c>
      <c r="L48" s="7" t="s">
        <v>72</v>
      </c>
      <c r="M48" s="9"/>
      <c r="N48" s="10"/>
      <c r="O48" s="9"/>
      <c r="P48" s="10" t="s">
        <v>716</v>
      </c>
    </row>
    <row r="49" spans="2:16" ht="45" x14ac:dyDescent="0.25">
      <c r="B49" s="7" t="s">
        <v>6</v>
      </c>
      <c r="C49" s="7" t="s">
        <v>20</v>
      </c>
      <c r="D49" s="7" t="s">
        <v>717</v>
      </c>
      <c r="E49" s="7" t="s">
        <v>718</v>
      </c>
      <c r="F49" s="7" t="s">
        <v>719</v>
      </c>
      <c r="G49" s="7"/>
      <c r="H49" s="26">
        <v>4950316.26</v>
      </c>
      <c r="I49" s="7" t="s">
        <v>720</v>
      </c>
      <c r="J49" s="7" t="s">
        <v>110</v>
      </c>
      <c r="K49" s="7" t="s">
        <v>177</v>
      </c>
      <c r="L49" s="7" t="s">
        <v>115</v>
      </c>
      <c r="M49" s="9">
        <v>45190</v>
      </c>
      <c r="N49" s="10" t="s">
        <v>721</v>
      </c>
      <c r="O49" s="9">
        <v>45189</v>
      </c>
      <c r="P49" s="10" t="s">
        <v>722</v>
      </c>
    </row>
    <row r="50" spans="2:16" ht="45" x14ac:dyDescent="0.25">
      <c r="B50" s="7" t="s">
        <v>6</v>
      </c>
      <c r="C50" s="7" t="s">
        <v>20</v>
      </c>
      <c r="D50" s="7" t="s">
        <v>717</v>
      </c>
      <c r="E50" s="7" t="s">
        <v>723</v>
      </c>
      <c r="F50" s="7" t="s">
        <v>719</v>
      </c>
      <c r="G50" s="7"/>
      <c r="H50" s="26">
        <v>2811186</v>
      </c>
      <c r="I50" s="7" t="s">
        <v>720</v>
      </c>
      <c r="J50" s="7" t="s">
        <v>110</v>
      </c>
      <c r="K50" s="7" t="s">
        <v>177</v>
      </c>
      <c r="L50" s="7" t="s">
        <v>115</v>
      </c>
      <c r="M50" s="9">
        <v>45163</v>
      </c>
      <c r="N50" s="10" t="s">
        <v>724</v>
      </c>
      <c r="O50" s="9">
        <v>45162</v>
      </c>
      <c r="P50" s="10" t="s">
        <v>725</v>
      </c>
    </row>
    <row r="51" spans="2:16" ht="45" x14ac:dyDescent="0.25">
      <c r="B51" s="7" t="s">
        <v>6</v>
      </c>
      <c r="C51" s="7" t="s">
        <v>20</v>
      </c>
      <c r="D51" s="7" t="s">
        <v>717</v>
      </c>
      <c r="E51" s="7" t="s">
        <v>726</v>
      </c>
      <c r="F51" s="7" t="s">
        <v>719</v>
      </c>
      <c r="G51" s="7"/>
      <c r="H51" s="26">
        <v>2630069.88</v>
      </c>
      <c r="I51" s="7" t="s">
        <v>720</v>
      </c>
      <c r="J51" s="7" t="s">
        <v>110</v>
      </c>
      <c r="K51" s="7" t="s">
        <v>177</v>
      </c>
      <c r="L51" s="7" t="s">
        <v>115</v>
      </c>
      <c r="M51" s="9">
        <v>45163</v>
      </c>
      <c r="N51" s="10" t="s">
        <v>727</v>
      </c>
      <c r="O51" s="9">
        <v>45162</v>
      </c>
      <c r="P51" s="10" t="s">
        <v>728</v>
      </c>
    </row>
    <row r="52" spans="2:16" ht="30" x14ac:dyDescent="0.25">
      <c r="B52" s="7" t="s">
        <v>6</v>
      </c>
      <c r="C52" s="7" t="s">
        <v>20</v>
      </c>
      <c r="D52" s="7" t="s">
        <v>729</v>
      </c>
      <c r="E52" s="7" t="s">
        <v>730</v>
      </c>
      <c r="F52" s="7">
        <v>26573</v>
      </c>
      <c r="G52" s="7" t="s">
        <v>731</v>
      </c>
      <c r="H52" s="26">
        <v>887021.06</v>
      </c>
      <c r="I52" s="7" t="s">
        <v>732</v>
      </c>
      <c r="J52" s="7" t="s">
        <v>70</v>
      </c>
      <c r="K52" s="7" t="s">
        <v>177</v>
      </c>
      <c r="L52" s="7" t="s">
        <v>72</v>
      </c>
      <c r="M52" s="9"/>
      <c r="N52" s="10"/>
      <c r="O52" s="9"/>
      <c r="P52" s="10" t="s">
        <v>733</v>
      </c>
    </row>
    <row r="53" spans="2:16" ht="30" x14ac:dyDescent="0.25">
      <c r="B53" s="7" t="s">
        <v>6</v>
      </c>
      <c r="C53" s="7" t="s">
        <v>20</v>
      </c>
      <c r="D53" s="7" t="s">
        <v>729</v>
      </c>
      <c r="E53" s="7" t="s">
        <v>734</v>
      </c>
      <c r="F53" s="7">
        <v>26573</v>
      </c>
      <c r="G53" s="7" t="s">
        <v>735</v>
      </c>
      <c r="H53" s="26">
        <v>544439.64</v>
      </c>
      <c r="I53" s="7" t="s">
        <v>732</v>
      </c>
      <c r="J53" s="7" t="s">
        <v>110</v>
      </c>
      <c r="K53" s="7" t="s">
        <v>177</v>
      </c>
      <c r="L53" s="7" t="s">
        <v>115</v>
      </c>
      <c r="M53" s="9"/>
      <c r="N53" s="10" t="s">
        <v>736</v>
      </c>
      <c r="O53" s="9">
        <v>45067</v>
      </c>
      <c r="P53" s="10" t="s">
        <v>737</v>
      </c>
    </row>
    <row r="54" spans="2:16" ht="30" x14ac:dyDescent="0.25">
      <c r="B54" s="7" t="s">
        <v>6</v>
      </c>
      <c r="C54" s="7" t="s">
        <v>20</v>
      </c>
      <c r="D54" s="7" t="s">
        <v>729</v>
      </c>
      <c r="E54" s="7" t="s">
        <v>738</v>
      </c>
      <c r="F54" s="7">
        <v>26573</v>
      </c>
      <c r="G54" s="7" t="s">
        <v>739</v>
      </c>
      <c r="H54" s="55" t="s">
        <v>700</v>
      </c>
      <c r="I54" s="7" t="s">
        <v>732</v>
      </c>
      <c r="J54" s="7" t="s">
        <v>70</v>
      </c>
      <c r="K54" s="7" t="s">
        <v>177</v>
      </c>
      <c r="L54" s="7" t="s">
        <v>72</v>
      </c>
      <c r="M54" s="9">
        <v>45237</v>
      </c>
      <c r="N54" s="10"/>
      <c r="O54" s="9"/>
      <c r="P54" s="10" t="s">
        <v>740</v>
      </c>
    </row>
    <row r="55" spans="2:16" ht="45" x14ac:dyDescent="0.25">
      <c r="B55" s="7" t="s">
        <v>6</v>
      </c>
      <c r="C55" s="7" t="s">
        <v>20</v>
      </c>
      <c r="D55" s="7" t="s">
        <v>729</v>
      </c>
      <c r="E55" s="7" t="s">
        <v>741</v>
      </c>
      <c r="F55" s="7" t="s">
        <v>700</v>
      </c>
      <c r="G55" s="7" t="s">
        <v>742</v>
      </c>
      <c r="H55" s="26">
        <v>9750</v>
      </c>
      <c r="I55" s="7" t="s">
        <v>743</v>
      </c>
      <c r="J55" s="7" t="s">
        <v>70</v>
      </c>
      <c r="K55" s="7" t="s">
        <v>177</v>
      </c>
      <c r="L55" s="7" t="s">
        <v>72</v>
      </c>
      <c r="M55" s="9">
        <v>44876</v>
      </c>
      <c r="N55" s="10"/>
      <c r="O55" s="9">
        <v>45241</v>
      </c>
      <c r="P55" s="10" t="s">
        <v>744</v>
      </c>
    </row>
    <row r="56" spans="2:16" ht="45" x14ac:dyDescent="0.25">
      <c r="B56" s="7" t="s">
        <v>6</v>
      </c>
      <c r="C56" s="7" t="s">
        <v>20</v>
      </c>
      <c r="D56" s="7" t="s">
        <v>745</v>
      </c>
      <c r="E56" s="7" t="s">
        <v>746</v>
      </c>
      <c r="F56" s="7">
        <v>27731</v>
      </c>
      <c r="G56" s="7">
        <v>52</v>
      </c>
      <c r="H56" s="26">
        <v>960000</v>
      </c>
      <c r="I56" s="7" t="s">
        <v>747</v>
      </c>
      <c r="J56" s="7" t="s">
        <v>70</v>
      </c>
      <c r="K56" s="7" t="s">
        <v>177</v>
      </c>
      <c r="L56" s="7" t="s">
        <v>72</v>
      </c>
      <c r="M56" s="9">
        <v>45282</v>
      </c>
      <c r="N56" s="114"/>
      <c r="O56" s="9">
        <v>45281</v>
      </c>
      <c r="P56" s="10" t="s">
        <v>748</v>
      </c>
    </row>
    <row r="57" spans="2:16" ht="45" x14ac:dyDescent="0.25">
      <c r="B57" s="7" t="s">
        <v>6</v>
      </c>
      <c r="C57" s="7" t="s">
        <v>20</v>
      </c>
      <c r="D57" s="7" t="s">
        <v>745</v>
      </c>
      <c r="E57" s="7" t="s">
        <v>749</v>
      </c>
      <c r="F57" s="7">
        <v>26093</v>
      </c>
      <c r="G57" s="7" t="s">
        <v>750</v>
      </c>
      <c r="H57" s="26">
        <v>62496</v>
      </c>
      <c r="I57" s="7" t="s">
        <v>751</v>
      </c>
      <c r="J57" s="7" t="s">
        <v>70</v>
      </c>
      <c r="K57" s="7" t="s">
        <v>177</v>
      </c>
      <c r="L57" s="7" t="s">
        <v>115</v>
      </c>
      <c r="M57" s="9"/>
      <c r="N57" s="10" t="s">
        <v>752</v>
      </c>
      <c r="O57" s="9">
        <v>45070</v>
      </c>
      <c r="P57" s="10" t="s">
        <v>753</v>
      </c>
    </row>
    <row r="58" spans="2:16" ht="45" x14ac:dyDescent="0.25">
      <c r="B58" s="7" t="s">
        <v>6</v>
      </c>
      <c r="C58" s="7" t="s">
        <v>20</v>
      </c>
      <c r="D58" s="7" t="s">
        <v>745</v>
      </c>
      <c r="E58" s="7" t="s">
        <v>754</v>
      </c>
      <c r="F58" s="7">
        <v>26093</v>
      </c>
      <c r="G58" s="7" t="s">
        <v>750</v>
      </c>
      <c r="H58" s="26">
        <v>62496</v>
      </c>
      <c r="I58" s="7" t="s">
        <v>751</v>
      </c>
      <c r="J58" s="7" t="s">
        <v>70</v>
      </c>
      <c r="K58" s="7" t="s">
        <v>177</v>
      </c>
      <c r="L58" s="7" t="s">
        <v>72</v>
      </c>
      <c r="M58" s="9"/>
      <c r="N58" s="10"/>
      <c r="O58" s="9"/>
      <c r="P58" s="10" t="s">
        <v>755</v>
      </c>
    </row>
    <row r="59" spans="2:16" ht="30" x14ac:dyDescent="0.25">
      <c r="B59" s="7" t="s">
        <v>6</v>
      </c>
      <c r="C59" s="7" t="s">
        <v>20</v>
      </c>
      <c r="D59" s="7" t="s">
        <v>745</v>
      </c>
      <c r="E59" s="7" t="s">
        <v>756</v>
      </c>
      <c r="F59" s="7">
        <v>26093</v>
      </c>
      <c r="G59" s="7" t="s">
        <v>757</v>
      </c>
      <c r="H59" s="26">
        <v>108752.88</v>
      </c>
      <c r="I59" s="7" t="s">
        <v>758</v>
      </c>
      <c r="J59" s="7" t="s">
        <v>70</v>
      </c>
      <c r="K59" s="7" t="s">
        <v>177</v>
      </c>
      <c r="L59" s="7" t="s">
        <v>115</v>
      </c>
      <c r="M59" s="9">
        <v>45002</v>
      </c>
      <c r="N59" s="10" t="s">
        <v>759</v>
      </c>
      <c r="O59" s="9">
        <v>45001</v>
      </c>
      <c r="P59" s="10" t="s">
        <v>760</v>
      </c>
    </row>
    <row r="60" spans="2:16" ht="30" x14ac:dyDescent="0.25">
      <c r="B60" s="7" t="s">
        <v>6</v>
      </c>
      <c r="C60" s="7" t="s">
        <v>20</v>
      </c>
      <c r="D60" s="7" t="s">
        <v>745</v>
      </c>
      <c r="E60" s="7" t="s">
        <v>761</v>
      </c>
      <c r="F60" s="7">
        <v>26093</v>
      </c>
      <c r="G60" s="7" t="s">
        <v>762</v>
      </c>
      <c r="H60" s="26"/>
      <c r="I60" s="7" t="s">
        <v>763</v>
      </c>
      <c r="J60" s="7" t="s">
        <v>70</v>
      </c>
      <c r="K60" s="7" t="s">
        <v>177</v>
      </c>
      <c r="L60" s="7" t="s">
        <v>115</v>
      </c>
      <c r="M60" s="115"/>
      <c r="N60" s="116" t="s">
        <v>764</v>
      </c>
      <c r="O60" s="115">
        <v>45174</v>
      </c>
      <c r="P60" s="117" t="s">
        <v>765</v>
      </c>
    </row>
    <row r="61" spans="2:16" ht="45" x14ac:dyDescent="0.25">
      <c r="B61" s="7" t="s">
        <v>6</v>
      </c>
      <c r="C61" s="7" t="s">
        <v>20</v>
      </c>
      <c r="D61" s="7" t="s">
        <v>745</v>
      </c>
      <c r="E61" s="7" t="s">
        <v>766</v>
      </c>
      <c r="F61" s="7">
        <v>23140</v>
      </c>
      <c r="G61" s="7" t="s">
        <v>767</v>
      </c>
      <c r="H61" s="26">
        <v>11016.36</v>
      </c>
      <c r="I61" s="7" t="s">
        <v>768</v>
      </c>
      <c r="J61" s="7" t="s">
        <v>70</v>
      </c>
      <c r="K61" s="7" t="s">
        <v>177</v>
      </c>
      <c r="L61" s="7" t="s">
        <v>115</v>
      </c>
      <c r="M61" s="9">
        <v>45064</v>
      </c>
      <c r="N61" s="10" t="s">
        <v>769</v>
      </c>
      <c r="O61" s="9">
        <v>45063</v>
      </c>
      <c r="P61" s="10" t="s">
        <v>770</v>
      </c>
    </row>
    <row r="62" spans="2:16" ht="45" x14ac:dyDescent="0.25">
      <c r="B62" s="7" t="s">
        <v>6</v>
      </c>
      <c r="C62" s="7" t="s">
        <v>20</v>
      </c>
      <c r="D62" s="7" t="s">
        <v>745</v>
      </c>
      <c r="E62" s="7" t="s">
        <v>771</v>
      </c>
      <c r="F62" s="7">
        <v>23140</v>
      </c>
      <c r="G62" s="7" t="s">
        <v>767</v>
      </c>
      <c r="H62" s="26">
        <v>13788</v>
      </c>
      <c r="I62" s="7" t="s">
        <v>772</v>
      </c>
      <c r="J62" s="7" t="s">
        <v>70</v>
      </c>
      <c r="K62" s="7" t="s">
        <v>177</v>
      </c>
      <c r="L62" s="7" t="s">
        <v>115</v>
      </c>
      <c r="M62" s="9">
        <v>45124</v>
      </c>
      <c r="N62" s="10" t="s">
        <v>773</v>
      </c>
      <c r="O62" s="9">
        <v>45123</v>
      </c>
      <c r="P62" s="10" t="s">
        <v>774</v>
      </c>
    </row>
    <row r="63" spans="2:16" ht="45" x14ac:dyDescent="0.25">
      <c r="B63" s="7" t="s">
        <v>6</v>
      </c>
      <c r="C63" s="7" t="s">
        <v>20</v>
      </c>
      <c r="D63" s="7" t="s">
        <v>745</v>
      </c>
      <c r="E63" s="7" t="s">
        <v>775</v>
      </c>
      <c r="F63" s="7">
        <v>23140</v>
      </c>
      <c r="G63" s="7" t="s">
        <v>776</v>
      </c>
      <c r="H63" s="55"/>
      <c r="I63" s="7" t="s">
        <v>758</v>
      </c>
      <c r="J63" s="7" t="s">
        <v>70</v>
      </c>
      <c r="K63" s="7" t="s">
        <v>177</v>
      </c>
      <c r="L63" s="7" t="s">
        <v>72</v>
      </c>
      <c r="M63" s="9">
        <v>45063</v>
      </c>
      <c r="N63" s="10"/>
      <c r="O63" s="9"/>
      <c r="P63" s="10" t="s">
        <v>777</v>
      </c>
    </row>
    <row r="64" spans="2:16" ht="105" x14ac:dyDescent="0.25">
      <c r="B64" s="7" t="s">
        <v>6</v>
      </c>
      <c r="C64" s="7" t="s">
        <v>20</v>
      </c>
      <c r="D64" s="7" t="s">
        <v>745</v>
      </c>
      <c r="E64" s="7" t="s">
        <v>778</v>
      </c>
      <c r="F64" s="7">
        <v>18627</v>
      </c>
      <c r="G64" s="7" t="s">
        <v>779</v>
      </c>
      <c r="H64" s="26">
        <v>739094.8</v>
      </c>
      <c r="I64" s="7" t="s">
        <v>780</v>
      </c>
      <c r="J64" s="7" t="s">
        <v>70</v>
      </c>
      <c r="K64" s="7" t="s">
        <v>177</v>
      </c>
      <c r="L64" s="7" t="s">
        <v>72</v>
      </c>
      <c r="M64" s="9">
        <v>45016</v>
      </c>
      <c r="N64" s="10"/>
      <c r="O64" s="9"/>
      <c r="P64" s="10" t="s">
        <v>781</v>
      </c>
    </row>
    <row r="65" spans="2:16" ht="30" x14ac:dyDescent="0.25">
      <c r="B65" s="7" t="s">
        <v>6</v>
      </c>
      <c r="C65" s="7" t="s">
        <v>20</v>
      </c>
      <c r="D65" s="7"/>
      <c r="E65" s="7" t="s">
        <v>782</v>
      </c>
      <c r="F65" s="7">
        <v>23256</v>
      </c>
      <c r="G65" s="7" t="s">
        <v>783</v>
      </c>
      <c r="H65" s="26">
        <v>139441.66</v>
      </c>
      <c r="I65" s="7" t="s">
        <v>784</v>
      </c>
      <c r="J65" s="7" t="s">
        <v>110</v>
      </c>
      <c r="K65" s="7" t="s">
        <v>177</v>
      </c>
      <c r="L65" s="7" t="s">
        <v>115</v>
      </c>
      <c r="M65" s="9"/>
      <c r="N65" s="10" t="s">
        <v>785</v>
      </c>
      <c r="O65" s="9">
        <v>45167</v>
      </c>
      <c r="P65" s="10" t="s">
        <v>786</v>
      </c>
    </row>
    <row r="66" spans="2:16" ht="45" x14ac:dyDescent="0.25">
      <c r="B66" s="7" t="s">
        <v>6</v>
      </c>
      <c r="C66" s="7" t="s">
        <v>20</v>
      </c>
      <c r="D66" s="8" t="s">
        <v>717</v>
      </c>
      <c r="E66" s="8" t="s">
        <v>787</v>
      </c>
      <c r="F66" s="8">
        <v>5320</v>
      </c>
      <c r="G66" s="8"/>
      <c r="H66" s="28">
        <v>2820</v>
      </c>
      <c r="I66" s="7" t="s">
        <v>788</v>
      </c>
      <c r="J66" s="7" t="s">
        <v>121</v>
      </c>
      <c r="K66" s="7" t="s">
        <v>177</v>
      </c>
      <c r="L66" s="7" t="s">
        <v>72</v>
      </c>
      <c r="M66" s="9">
        <v>45257</v>
      </c>
      <c r="N66" s="10"/>
      <c r="O66" s="9"/>
      <c r="P66" s="8" t="s">
        <v>789</v>
      </c>
    </row>
    <row r="67" spans="2:16" ht="45" x14ac:dyDescent="0.25">
      <c r="B67" s="7" t="s">
        <v>6</v>
      </c>
      <c r="C67" s="7" t="s">
        <v>20</v>
      </c>
      <c r="D67" s="8" t="s">
        <v>717</v>
      </c>
      <c r="E67" s="8" t="s">
        <v>790</v>
      </c>
      <c r="F67" s="8">
        <v>9946</v>
      </c>
      <c r="G67" s="8"/>
      <c r="H67" s="28">
        <v>2366</v>
      </c>
      <c r="I67" s="7" t="s">
        <v>791</v>
      </c>
      <c r="J67" s="7" t="s">
        <v>121</v>
      </c>
      <c r="K67" s="7" t="s">
        <v>177</v>
      </c>
      <c r="L67" s="7" t="s">
        <v>72</v>
      </c>
      <c r="M67" s="9">
        <v>45257</v>
      </c>
      <c r="N67" s="10"/>
      <c r="O67" s="9"/>
      <c r="P67" s="10" t="s">
        <v>789</v>
      </c>
    </row>
    <row r="68" spans="2:16" x14ac:dyDescent="0.25">
      <c r="B68" s="8"/>
      <c r="C68" s="8"/>
      <c r="D68" s="8"/>
      <c r="E68" s="8"/>
      <c r="F68" s="8"/>
      <c r="G68" s="8"/>
      <c r="H68" s="25"/>
      <c r="I68" s="8"/>
      <c r="J68" s="8"/>
      <c r="K68" s="8"/>
      <c r="L68" s="8"/>
      <c r="M68" s="12"/>
      <c r="N68" s="11"/>
      <c r="O68" s="12"/>
      <c r="P68" s="11"/>
    </row>
    <row r="69" spans="2:16" x14ac:dyDescent="0.25">
      <c r="B69" s="8"/>
      <c r="C69" s="8"/>
      <c r="D69" s="8"/>
      <c r="E69" s="8"/>
      <c r="F69" s="8"/>
      <c r="G69" s="8"/>
      <c r="H69" s="25"/>
      <c r="I69" s="8"/>
      <c r="J69" s="8"/>
      <c r="K69" s="8"/>
      <c r="L69" s="8"/>
      <c r="M69" s="12"/>
      <c r="N69" s="11"/>
      <c r="O69" s="12"/>
      <c r="P69" s="11"/>
    </row>
    <row r="70" spans="2:16" x14ac:dyDescent="0.25">
      <c r="B70" s="8"/>
      <c r="C70" s="8"/>
      <c r="D70" s="8"/>
      <c r="E70" s="8"/>
      <c r="F70" s="8"/>
      <c r="G70" s="8"/>
      <c r="H70" s="25"/>
      <c r="I70" s="8"/>
      <c r="J70" s="8"/>
      <c r="K70" s="8"/>
      <c r="L70" s="8"/>
      <c r="M70" s="12"/>
      <c r="N70" s="11"/>
      <c r="O70" s="12"/>
      <c r="P70" s="11"/>
    </row>
    <row r="71" spans="2:16" x14ac:dyDescent="0.25">
      <c r="B71" s="8"/>
      <c r="C71" s="8"/>
      <c r="D71" s="8"/>
      <c r="E71" s="8"/>
      <c r="F71" s="8"/>
      <c r="G71" s="8"/>
      <c r="H71" s="25"/>
      <c r="I71" s="8"/>
      <c r="J71" s="8"/>
      <c r="K71" s="8"/>
      <c r="L71" s="8"/>
      <c r="M71" s="12"/>
      <c r="N71" s="11"/>
      <c r="O71" s="12"/>
      <c r="P71" s="11"/>
    </row>
    <row r="72" spans="2:16" x14ac:dyDescent="0.25">
      <c r="B72" s="8"/>
      <c r="C72" s="8"/>
      <c r="D72" s="8"/>
      <c r="E72" s="8"/>
      <c r="F72" s="8"/>
      <c r="G72" s="8"/>
      <c r="H72" s="25"/>
      <c r="I72" s="8"/>
      <c r="J72" s="8"/>
      <c r="K72" s="8"/>
      <c r="L72" s="8"/>
      <c r="M72" s="12"/>
      <c r="N72" s="11"/>
      <c r="O72" s="12"/>
      <c r="P72" s="11"/>
    </row>
    <row r="73" spans="2:16" x14ac:dyDescent="0.25">
      <c r="B73" s="8"/>
      <c r="C73" s="8"/>
      <c r="D73" s="8"/>
      <c r="E73" s="8"/>
      <c r="F73" s="8"/>
      <c r="G73" s="8"/>
      <c r="H73" s="25"/>
      <c r="I73" s="8"/>
      <c r="J73" s="8"/>
      <c r="K73" s="8"/>
      <c r="L73" s="8"/>
      <c r="M73" s="12"/>
      <c r="N73" s="11"/>
      <c r="O73" s="12"/>
      <c r="P73" s="11"/>
    </row>
    <row r="74" spans="2:16" x14ac:dyDescent="0.25">
      <c r="B74" s="8"/>
      <c r="C74" s="8"/>
      <c r="D74" s="8"/>
      <c r="E74" s="8"/>
      <c r="F74" s="8"/>
      <c r="G74" s="8"/>
      <c r="H74" s="25"/>
      <c r="I74" s="8"/>
      <c r="J74" s="8"/>
      <c r="K74" s="8"/>
      <c r="L74" s="8"/>
      <c r="M74" s="12"/>
      <c r="N74" s="11"/>
      <c r="O74" s="12"/>
      <c r="P74" s="11"/>
    </row>
    <row r="75" spans="2:16" x14ac:dyDescent="0.25">
      <c r="B75" s="8"/>
      <c r="C75" s="8"/>
      <c r="D75" s="8"/>
      <c r="E75" s="8"/>
      <c r="F75" s="8"/>
      <c r="G75" s="8"/>
      <c r="H75" s="25"/>
      <c r="I75" s="8"/>
      <c r="J75" s="8"/>
      <c r="K75" s="8"/>
      <c r="L75" s="8"/>
      <c r="M75" s="12"/>
      <c r="N75" s="11"/>
      <c r="O75" s="12"/>
      <c r="P75" s="11"/>
    </row>
    <row r="76" spans="2:16" x14ac:dyDescent="0.25">
      <c r="B76" s="8"/>
      <c r="C76" s="8"/>
      <c r="D76" s="8"/>
      <c r="E76" s="8"/>
      <c r="F76" s="8"/>
      <c r="G76" s="8"/>
      <c r="H76" s="25"/>
      <c r="I76" s="8"/>
      <c r="J76" s="8"/>
      <c r="K76" s="8"/>
      <c r="L76" s="8"/>
      <c r="M76" s="12"/>
      <c r="N76" s="11"/>
      <c r="O76" s="12"/>
      <c r="P76" s="11"/>
    </row>
    <row r="77" spans="2:16" x14ac:dyDescent="0.25">
      <c r="B77" s="8"/>
      <c r="C77" s="8"/>
      <c r="D77" s="8"/>
      <c r="E77" s="8"/>
      <c r="F77" s="8"/>
      <c r="G77" s="8"/>
      <c r="H77" s="25"/>
      <c r="I77" s="8"/>
      <c r="J77" s="8"/>
      <c r="K77" s="8"/>
      <c r="L77" s="8"/>
      <c r="M77" s="12"/>
      <c r="N77" s="11"/>
      <c r="O77" s="12"/>
      <c r="P77" s="11"/>
    </row>
    <row r="78" spans="2:16" x14ac:dyDescent="0.25">
      <c r="B78" s="8"/>
      <c r="C78" s="8"/>
      <c r="D78" s="8"/>
      <c r="E78" s="8"/>
      <c r="F78" s="8"/>
      <c r="G78" s="8"/>
      <c r="H78" s="25"/>
      <c r="I78" s="8"/>
      <c r="J78" s="8"/>
      <c r="K78" s="8"/>
      <c r="L78" s="8"/>
      <c r="M78" s="12"/>
      <c r="N78" s="11"/>
      <c r="O78" s="12"/>
      <c r="P78" s="11"/>
    </row>
    <row r="79" spans="2:16" x14ac:dyDescent="0.25">
      <c r="B79" s="8"/>
      <c r="C79" s="8"/>
      <c r="D79" s="8"/>
      <c r="E79" s="8"/>
      <c r="F79" s="8"/>
      <c r="G79" s="8"/>
      <c r="H79" s="25"/>
      <c r="I79" s="8"/>
      <c r="J79" s="8"/>
      <c r="K79" s="8"/>
      <c r="L79" s="8"/>
      <c r="M79" s="12"/>
      <c r="N79" s="11"/>
      <c r="O79" s="12"/>
      <c r="P79" s="11"/>
    </row>
    <row r="80" spans="2:16" x14ac:dyDescent="0.25">
      <c r="B80" s="8"/>
      <c r="C80" s="8"/>
      <c r="D80" s="8"/>
      <c r="E80" s="8"/>
      <c r="F80" s="8"/>
      <c r="G80" s="8"/>
      <c r="H80" s="25"/>
      <c r="I80" s="8"/>
      <c r="J80" s="8"/>
      <c r="K80" s="8"/>
      <c r="L80" s="8"/>
      <c r="M80" s="12"/>
      <c r="N80" s="11"/>
      <c r="O80" s="12"/>
      <c r="P80" s="11"/>
    </row>
    <row r="81" spans="2:16" x14ac:dyDescent="0.25">
      <c r="B81" s="8"/>
      <c r="C81" s="8"/>
      <c r="D81" s="8"/>
      <c r="E81" s="8"/>
      <c r="F81" s="8"/>
      <c r="G81" s="8"/>
      <c r="H81" s="25"/>
      <c r="I81" s="8"/>
      <c r="J81" s="8"/>
      <c r="K81" s="8"/>
      <c r="L81" s="8"/>
      <c r="M81" s="12"/>
      <c r="N81" s="11"/>
      <c r="O81" s="12"/>
      <c r="P81" s="11"/>
    </row>
    <row r="82" spans="2:16" x14ac:dyDescent="0.25">
      <c r="B82" s="8"/>
      <c r="C82" s="8"/>
      <c r="D82" s="8"/>
      <c r="E82" s="8"/>
      <c r="F82" s="8"/>
      <c r="G82" s="8"/>
      <c r="H82" s="25"/>
      <c r="I82" s="8"/>
      <c r="J82" s="8"/>
      <c r="K82" s="8"/>
      <c r="L82" s="8"/>
      <c r="M82" s="12"/>
      <c r="N82" s="11"/>
      <c r="O82" s="12"/>
      <c r="P82" s="11"/>
    </row>
    <row r="83" spans="2:16" x14ac:dyDescent="0.25">
      <c r="B83" s="8"/>
      <c r="C83" s="8"/>
      <c r="D83" s="8"/>
      <c r="E83" s="8"/>
      <c r="F83" s="8"/>
      <c r="G83" s="8"/>
      <c r="H83" s="25"/>
      <c r="I83" s="8"/>
      <c r="J83" s="8"/>
      <c r="K83" s="8"/>
      <c r="L83" s="8"/>
      <c r="M83" s="12"/>
      <c r="N83" s="11"/>
      <c r="O83" s="12"/>
      <c r="P83" s="11"/>
    </row>
    <row r="84" spans="2:16" x14ac:dyDescent="0.25">
      <c r="B84" s="8"/>
      <c r="C84" s="8"/>
      <c r="D84" s="8"/>
      <c r="E84" s="8"/>
      <c r="F84" s="8"/>
      <c r="G84" s="8"/>
      <c r="H84" s="25"/>
      <c r="I84" s="8"/>
      <c r="J84" s="8"/>
      <c r="K84" s="8"/>
      <c r="L84" s="8"/>
      <c r="M84" s="12"/>
      <c r="N84" s="11"/>
      <c r="O84" s="12"/>
      <c r="P84" s="11"/>
    </row>
    <row r="85" spans="2:16" x14ac:dyDescent="0.25">
      <c r="B85" s="8"/>
      <c r="C85" s="8"/>
      <c r="D85" s="8"/>
      <c r="E85" s="8"/>
      <c r="F85" s="8"/>
      <c r="G85" s="8"/>
      <c r="H85" s="25"/>
      <c r="I85" s="8"/>
      <c r="J85" s="8"/>
      <c r="K85" s="8"/>
      <c r="L85" s="8"/>
      <c r="M85" s="12"/>
      <c r="N85" s="11"/>
      <c r="O85" s="12"/>
      <c r="P85" s="11"/>
    </row>
    <row r="86" spans="2:16" x14ac:dyDescent="0.25">
      <c r="B86" s="8"/>
      <c r="C86" s="8"/>
      <c r="D86" s="8"/>
      <c r="E86" s="8"/>
      <c r="F86" s="8"/>
      <c r="G86" s="8"/>
      <c r="H86" s="25"/>
      <c r="I86" s="8"/>
      <c r="J86" s="8"/>
      <c r="K86" s="8"/>
      <c r="L86" s="8"/>
      <c r="M86" s="12"/>
      <c r="N86" s="11"/>
      <c r="O86" s="12"/>
      <c r="P86" s="11"/>
    </row>
    <row r="87" spans="2:16" x14ac:dyDescent="0.25">
      <c r="B87" s="8"/>
      <c r="C87" s="8"/>
      <c r="D87" s="8"/>
      <c r="E87" s="8"/>
      <c r="F87" s="8"/>
      <c r="G87" s="8"/>
      <c r="H87" s="25"/>
      <c r="I87" s="8"/>
      <c r="J87" s="8"/>
      <c r="K87" s="8"/>
      <c r="L87" s="8"/>
      <c r="M87" s="12"/>
      <c r="N87" s="11"/>
      <c r="O87" s="12"/>
      <c r="P87" s="11"/>
    </row>
    <row r="88" spans="2:16" x14ac:dyDescent="0.25">
      <c r="B88" s="8"/>
      <c r="C88" s="8"/>
      <c r="D88" s="8"/>
      <c r="E88" s="8"/>
      <c r="F88" s="8"/>
      <c r="G88" s="8"/>
      <c r="H88" s="25"/>
      <c r="I88" s="8"/>
      <c r="J88" s="8"/>
      <c r="K88" s="8"/>
      <c r="L88" s="8"/>
      <c r="M88" s="12"/>
      <c r="N88" s="11"/>
      <c r="O88" s="12"/>
      <c r="P88" s="11"/>
    </row>
    <row r="89" spans="2:16" x14ac:dyDescent="0.25">
      <c r="B89" s="8"/>
      <c r="C89" s="8"/>
      <c r="D89" s="8"/>
      <c r="E89" s="8"/>
      <c r="F89" s="8"/>
      <c r="G89" s="8"/>
      <c r="H89" s="25"/>
      <c r="I89" s="8"/>
      <c r="J89" s="8"/>
      <c r="K89" s="8"/>
      <c r="L89" s="8"/>
      <c r="M89" s="12"/>
      <c r="N89" s="11"/>
      <c r="O89" s="12"/>
      <c r="P89" s="11"/>
    </row>
    <row r="90" spans="2:16" x14ac:dyDescent="0.25">
      <c r="B90" s="8"/>
      <c r="C90" s="8"/>
      <c r="D90" s="8"/>
      <c r="E90" s="8"/>
      <c r="F90" s="8"/>
      <c r="G90" s="8"/>
      <c r="H90" s="25"/>
      <c r="I90" s="8"/>
      <c r="J90" s="8"/>
      <c r="K90" s="8"/>
      <c r="L90" s="8"/>
      <c r="M90" s="12"/>
      <c r="N90" s="11"/>
      <c r="O90" s="12"/>
      <c r="P90" s="11"/>
    </row>
    <row r="91" spans="2:16" x14ac:dyDescent="0.25">
      <c r="B91" s="8"/>
      <c r="C91" s="8"/>
      <c r="D91" s="8"/>
      <c r="E91" s="8"/>
      <c r="F91" s="8"/>
      <c r="G91" s="8"/>
      <c r="H91" s="25"/>
      <c r="I91" s="8"/>
      <c r="J91" s="8"/>
      <c r="K91" s="8"/>
      <c r="L91" s="8"/>
      <c r="M91" s="12"/>
      <c r="N91" s="11"/>
      <c r="O91" s="12"/>
      <c r="P91" s="11"/>
    </row>
    <row r="92" spans="2:16" x14ac:dyDescent="0.25">
      <c r="B92" s="8"/>
      <c r="C92" s="8"/>
      <c r="D92" s="8"/>
      <c r="E92" s="8"/>
      <c r="F92" s="8"/>
      <c r="G92" s="8"/>
      <c r="H92" s="25"/>
      <c r="I92" s="8"/>
      <c r="J92" s="8"/>
      <c r="K92" s="8"/>
      <c r="L92" s="8"/>
      <c r="M92" s="12"/>
      <c r="N92" s="11"/>
      <c r="O92" s="12"/>
      <c r="P92" s="11"/>
    </row>
    <row r="93" spans="2:16" x14ac:dyDescent="0.25">
      <c r="B93" s="8"/>
      <c r="C93" s="8"/>
      <c r="D93" s="8"/>
      <c r="E93" s="8"/>
      <c r="F93" s="8"/>
      <c r="G93" s="8"/>
      <c r="H93" s="25"/>
      <c r="I93" s="8"/>
      <c r="J93" s="8"/>
      <c r="K93" s="8"/>
      <c r="L93" s="8"/>
      <c r="M93" s="12"/>
      <c r="N93" s="11"/>
      <c r="O93" s="12"/>
      <c r="P93" s="11"/>
    </row>
    <row r="94" spans="2:16" x14ac:dyDescent="0.25">
      <c r="B94" s="8"/>
      <c r="C94" s="8"/>
      <c r="D94" s="8"/>
      <c r="E94" s="8"/>
      <c r="F94" s="8"/>
      <c r="G94" s="8"/>
      <c r="H94" s="25"/>
      <c r="I94" s="8"/>
      <c r="J94" s="8"/>
      <c r="K94" s="8"/>
      <c r="L94" s="8"/>
      <c r="M94" s="12"/>
      <c r="N94" s="11"/>
      <c r="O94" s="12"/>
      <c r="P94" s="11"/>
    </row>
    <row r="95" spans="2:16" x14ac:dyDescent="0.25">
      <c r="B95" s="8"/>
      <c r="C95" s="8"/>
      <c r="D95" s="8"/>
      <c r="E95" s="8"/>
      <c r="F95" s="8"/>
      <c r="G95" s="8"/>
      <c r="H95" s="25"/>
      <c r="I95" s="8"/>
      <c r="J95" s="8"/>
      <c r="K95" s="8"/>
      <c r="L95" s="8"/>
      <c r="M95" s="12"/>
      <c r="N95" s="11"/>
      <c r="O95" s="12"/>
      <c r="P95" s="11"/>
    </row>
    <row r="96" spans="2:16" x14ac:dyDescent="0.25">
      <c r="B96" s="8"/>
      <c r="C96" s="8"/>
      <c r="D96" s="8"/>
      <c r="E96" s="8"/>
      <c r="F96" s="8"/>
      <c r="G96" s="8"/>
      <c r="H96" s="25"/>
      <c r="I96" s="8"/>
      <c r="J96" s="8"/>
      <c r="K96" s="8"/>
      <c r="L96" s="8"/>
      <c r="M96" s="12"/>
      <c r="N96" s="11"/>
      <c r="O96" s="12"/>
      <c r="P96" s="11"/>
    </row>
    <row r="97" spans="2:16" x14ac:dyDescent="0.25">
      <c r="B97" s="8"/>
      <c r="C97" s="8"/>
      <c r="D97" s="8"/>
      <c r="E97" s="8"/>
      <c r="F97" s="8"/>
      <c r="G97" s="8"/>
      <c r="H97" s="25"/>
      <c r="I97" s="8"/>
      <c r="J97" s="8"/>
      <c r="K97" s="8"/>
      <c r="L97" s="8"/>
      <c r="M97" s="12"/>
      <c r="N97" s="11"/>
      <c r="O97" s="12"/>
      <c r="P97" s="11"/>
    </row>
    <row r="98" spans="2:16" x14ac:dyDescent="0.25">
      <c r="B98" s="8"/>
      <c r="C98" s="8"/>
      <c r="D98" s="8"/>
      <c r="E98" s="8"/>
      <c r="F98" s="8"/>
      <c r="G98" s="8"/>
      <c r="H98" s="25"/>
      <c r="I98" s="8"/>
      <c r="J98" s="8"/>
      <c r="K98" s="8"/>
      <c r="L98" s="8"/>
      <c r="M98" s="12"/>
      <c r="N98" s="11"/>
      <c r="O98" s="12"/>
      <c r="P98" s="11"/>
    </row>
    <row r="99" spans="2:16" x14ac:dyDescent="0.25">
      <c r="B99" s="8"/>
      <c r="C99" s="8"/>
      <c r="D99" s="8"/>
      <c r="E99" s="8"/>
      <c r="F99" s="8"/>
      <c r="G99" s="8"/>
      <c r="H99" s="25"/>
      <c r="I99" s="8"/>
      <c r="J99" s="8"/>
      <c r="K99" s="8"/>
      <c r="L99" s="8"/>
      <c r="M99" s="12"/>
      <c r="N99" s="11"/>
      <c r="O99" s="12"/>
      <c r="P99" s="11"/>
    </row>
    <row r="100" spans="2:16" x14ac:dyDescent="0.25">
      <c r="B100" s="8"/>
      <c r="C100" s="8"/>
      <c r="D100" s="8"/>
      <c r="E100" s="8"/>
      <c r="F100" s="8"/>
      <c r="G100" s="8"/>
      <c r="H100" s="25"/>
      <c r="I100" s="8"/>
      <c r="J100" s="8"/>
      <c r="K100" s="8"/>
      <c r="L100" s="8"/>
      <c r="M100" s="12"/>
      <c r="N100" s="11"/>
      <c r="O100" s="12"/>
      <c r="P100" s="11"/>
    </row>
    <row r="101" spans="2:16" x14ac:dyDescent="0.25">
      <c r="B101" s="8"/>
      <c r="C101" s="8"/>
      <c r="D101" s="8"/>
      <c r="E101" s="8"/>
      <c r="F101" s="8"/>
      <c r="G101" s="8"/>
      <c r="H101" s="25"/>
      <c r="I101" s="8"/>
      <c r="J101" s="8"/>
      <c r="K101" s="8"/>
      <c r="L101" s="8"/>
      <c r="M101" s="12"/>
      <c r="N101" s="11"/>
      <c r="O101" s="12"/>
      <c r="P101" s="11"/>
    </row>
    <row r="102" spans="2:16" x14ac:dyDescent="0.25">
      <c r="B102" s="8"/>
      <c r="C102" s="8"/>
      <c r="D102" s="8"/>
      <c r="E102" s="8"/>
      <c r="F102" s="8"/>
      <c r="G102" s="8"/>
      <c r="H102" s="25"/>
      <c r="I102" s="8"/>
      <c r="J102" s="8"/>
      <c r="K102" s="8"/>
      <c r="L102" s="8"/>
      <c r="M102" s="12"/>
      <c r="N102" s="11"/>
      <c r="O102" s="12"/>
      <c r="P102" s="11"/>
    </row>
    <row r="103" spans="2:16" x14ac:dyDescent="0.25">
      <c r="B103" s="8"/>
      <c r="C103" s="8"/>
      <c r="D103" s="8"/>
      <c r="E103" s="8"/>
      <c r="F103" s="8"/>
      <c r="G103" s="8"/>
      <c r="H103" s="25"/>
      <c r="I103" s="8"/>
      <c r="J103" s="8"/>
      <c r="K103" s="8"/>
      <c r="L103" s="8"/>
      <c r="M103" s="12"/>
      <c r="N103" s="11"/>
      <c r="O103" s="12"/>
      <c r="P103" s="11"/>
    </row>
    <row r="104" spans="2:16" x14ac:dyDescent="0.25">
      <c r="B104" s="8"/>
      <c r="C104" s="8"/>
      <c r="D104" s="8"/>
      <c r="E104" s="8"/>
      <c r="F104" s="8"/>
      <c r="G104" s="8"/>
      <c r="H104" s="25"/>
      <c r="I104" s="8"/>
      <c r="J104" s="8"/>
      <c r="K104" s="8"/>
      <c r="L104" s="8"/>
      <c r="M104" s="12"/>
      <c r="N104" s="11"/>
      <c r="O104" s="12"/>
      <c r="P104" s="11"/>
    </row>
    <row r="105" spans="2:16" x14ac:dyDescent="0.25">
      <c r="B105" s="8"/>
      <c r="C105" s="8"/>
      <c r="D105" s="8"/>
      <c r="E105" s="8"/>
      <c r="F105" s="8"/>
      <c r="G105" s="8"/>
      <c r="H105" s="25"/>
      <c r="I105" s="8"/>
      <c r="J105" s="8"/>
      <c r="K105" s="8"/>
      <c r="L105" s="8"/>
      <c r="M105" s="12"/>
      <c r="N105" s="11"/>
      <c r="O105" s="12"/>
      <c r="P105" s="11"/>
    </row>
    <row r="106" spans="2:16" x14ac:dyDescent="0.25">
      <c r="B106" s="8"/>
      <c r="C106" s="8"/>
      <c r="D106" s="8"/>
      <c r="E106" s="8"/>
      <c r="F106" s="8"/>
      <c r="G106" s="8"/>
      <c r="H106" s="25"/>
      <c r="I106" s="8"/>
      <c r="J106" s="8"/>
      <c r="K106" s="8"/>
      <c r="L106" s="8"/>
      <c r="M106" s="12"/>
      <c r="N106" s="11"/>
      <c r="O106" s="12"/>
      <c r="P106" s="11"/>
    </row>
    <row r="107" spans="2:16" x14ac:dyDescent="0.25">
      <c r="B107" s="8"/>
      <c r="C107" s="8"/>
      <c r="D107" s="8"/>
      <c r="E107" s="8"/>
      <c r="F107" s="8"/>
      <c r="G107" s="8"/>
      <c r="H107" s="25"/>
      <c r="I107" s="8"/>
      <c r="J107" s="8"/>
      <c r="K107" s="8"/>
      <c r="L107" s="8"/>
      <c r="M107" s="12"/>
      <c r="N107" s="11"/>
      <c r="O107" s="12"/>
      <c r="P107" s="11"/>
    </row>
    <row r="108" spans="2:16" x14ac:dyDescent="0.25">
      <c r="B108" s="8"/>
      <c r="C108" s="8"/>
      <c r="D108" s="8"/>
      <c r="E108" s="8"/>
      <c r="F108" s="8"/>
      <c r="G108" s="8"/>
      <c r="H108" s="25"/>
      <c r="I108" s="8"/>
      <c r="J108" s="8"/>
      <c r="K108" s="8"/>
      <c r="L108" s="8"/>
      <c r="M108" s="12"/>
      <c r="N108" s="11"/>
      <c r="O108" s="12"/>
      <c r="P108" s="11"/>
    </row>
    <row r="109" spans="2:16" x14ac:dyDescent="0.25">
      <c r="B109" s="8"/>
      <c r="C109" s="8"/>
      <c r="D109" s="8"/>
      <c r="E109" s="8"/>
      <c r="F109" s="8"/>
      <c r="G109" s="8"/>
      <c r="H109" s="25"/>
      <c r="I109" s="8"/>
      <c r="J109" s="8"/>
      <c r="K109" s="8"/>
      <c r="L109" s="8"/>
      <c r="M109" s="12"/>
      <c r="N109" s="11"/>
      <c r="O109" s="12"/>
      <c r="P109" s="11"/>
    </row>
    <row r="110" spans="2:16" x14ac:dyDescent="0.25">
      <c r="B110" s="8"/>
      <c r="C110" s="8"/>
      <c r="D110" s="8"/>
      <c r="E110" s="8"/>
      <c r="F110" s="8"/>
      <c r="G110" s="8"/>
      <c r="H110" s="25"/>
      <c r="I110" s="8"/>
      <c r="J110" s="8"/>
      <c r="K110" s="8"/>
      <c r="L110" s="8"/>
      <c r="M110" s="12"/>
      <c r="N110" s="11"/>
      <c r="O110" s="12"/>
      <c r="P110" s="11"/>
    </row>
    <row r="111" spans="2:16" x14ac:dyDescent="0.25">
      <c r="B111" s="8"/>
      <c r="C111" s="8"/>
      <c r="D111" s="8"/>
      <c r="E111" s="8"/>
      <c r="F111" s="8"/>
      <c r="G111" s="8"/>
      <c r="H111" s="25"/>
      <c r="I111" s="8"/>
      <c r="J111" s="8"/>
      <c r="K111" s="8"/>
      <c r="L111" s="8"/>
      <c r="M111" s="12"/>
      <c r="N111" s="11"/>
      <c r="O111" s="12"/>
      <c r="P111" s="11"/>
    </row>
    <row r="112" spans="2:16" x14ac:dyDescent="0.25">
      <c r="B112" s="8"/>
      <c r="C112" s="8"/>
      <c r="D112" s="8"/>
      <c r="E112" s="8"/>
      <c r="F112" s="8"/>
      <c r="G112" s="8"/>
      <c r="H112" s="25"/>
      <c r="I112" s="8"/>
      <c r="J112" s="8"/>
      <c r="K112" s="8"/>
      <c r="L112" s="8"/>
      <c r="M112" s="12"/>
      <c r="N112" s="11"/>
      <c r="O112" s="12"/>
      <c r="P112" s="11"/>
    </row>
    <row r="113" spans="2:16" x14ac:dyDescent="0.25">
      <c r="B113" s="8"/>
      <c r="C113" s="8"/>
      <c r="D113" s="8"/>
      <c r="E113" s="8"/>
      <c r="F113" s="8"/>
      <c r="G113" s="8"/>
      <c r="H113" s="25"/>
      <c r="I113" s="8"/>
      <c r="J113" s="8"/>
      <c r="K113" s="8"/>
      <c r="L113" s="8"/>
      <c r="M113" s="12"/>
      <c r="N113" s="11"/>
      <c r="O113" s="12"/>
      <c r="P113" s="11"/>
    </row>
    <row r="114" spans="2:16" x14ac:dyDescent="0.25">
      <c r="B114" s="8"/>
      <c r="C114" s="8"/>
      <c r="D114" s="8"/>
      <c r="E114" s="8"/>
      <c r="F114" s="8"/>
      <c r="G114" s="8"/>
      <c r="H114" s="25"/>
      <c r="I114" s="8"/>
      <c r="J114" s="8"/>
      <c r="K114" s="8"/>
      <c r="L114" s="8"/>
      <c r="M114" s="12"/>
      <c r="N114" s="11"/>
      <c r="O114" s="12"/>
      <c r="P114" s="11"/>
    </row>
    <row r="115" spans="2:16" x14ac:dyDescent="0.25">
      <c r="B115" s="8"/>
      <c r="C115" s="8"/>
      <c r="D115" s="8"/>
      <c r="E115" s="8"/>
      <c r="F115" s="8"/>
      <c r="G115" s="8"/>
      <c r="H115" s="25"/>
      <c r="I115" s="8"/>
      <c r="J115" s="8"/>
      <c r="K115" s="8"/>
      <c r="L115" s="8"/>
      <c r="M115" s="12"/>
      <c r="N115" s="11"/>
      <c r="O115" s="12"/>
      <c r="P115" s="11"/>
    </row>
    <row r="116" spans="2:16" x14ac:dyDescent="0.25">
      <c r="B116" s="8"/>
      <c r="C116" s="8"/>
      <c r="D116" s="8"/>
      <c r="E116" s="8"/>
      <c r="F116" s="8"/>
      <c r="G116" s="8"/>
      <c r="H116" s="25"/>
      <c r="I116" s="8"/>
      <c r="J116" s="8"/>
      <c r="K116" s="8"/>
      <c r="L116" s="8"/>
      <c r="M116" s="12"/>
      <c r="N116" s="11"/>
      <c r="O116" s="12"/>
      <c r="P116" s="11"/>
    </row>
    <row r="117" spans="2:16" x14ac:dyDescent="0.25">
      <c r="B117" s="8"/>
      <c r="C117" s="8"/>
      <c r="D117" s="8"/>
      <c r="E117" s="8"/>
      <c r="F117" s="8"/>
      <c r="G117" s="8"/>
      <c r="H117" s="25"/>
      <c r="I117" s="8"/>
      <c r="J117" s="8"/>
      <c r="K117" s="8"/>
      <c r="L117" s="8"/>
      <c r="M117" s="12"/>
      <c r="N117" s="11"/>
      <c r="O117" s="12"/>
      <c r="P117" s="11"/>
    </row>
    <row r="118" spans="2:16" x14ac:dyDescent="0.25">
      <c r="B118" s="8"/>
      <c r="C118" s="8"/>
      <c r="D118" s="8"/>
      <c r="E118" s="8"/>
      <c r="F118" s="8"/>
      <c r="G118" s="8"/>
      <c r="H118" s="25"/>
      <c r="I118" s="8"/>
      <c r="J118" s="8"/>
      <c r="K118" s="8"/>
      <c r="L118" s="8"/>
      <c r="M118" s="12"/>
      <c r="N118" s="11"/>
      <c r="O118" s="12"/>
      <c r="P118" s="11"/>
    </row>
    <row r="119" spans="2:16" x14ac:dyDescent="0.25">
      <c r="B119" s="8"/>
      <c r="C119" s="8"/>
      <c r="D119" s="8"/>
      <c r="E119" s="8"/>
      <c r="F119" s="8"/>
      <c r="G119" s="8"/>
      <c r="H119" s="25"/>
      <c r="I119" s="8"/>
      <c r="J119" s="8"/>
      <c r="K119" s="8"/>
      <c r="L119" s="8"/>
      <c r="M119" s="12"/>
      <c r="N119" s="11"/>
      <c r="O119" s="12"/>
      <c r="P119" s="11"/>
    </row>
    <row r="120" spans="2:16" x14ac:dyDescent="0.25">
      <c r="B120" s="8"/>
      <c r="C120" s="8"/>
      <c r="D120" s="8"/>
      <c r="E120" s="8"/>
      <c r="F120" s="8"/>
      <c r="G120" s="8"/>
      <c r="H120" s="25"/>
      <c r="I120" s="8"/>
      <c r="J120" s="8"/>
      <c r="K120" s="8"/>
      <c r="L120" s="8"/>
      <c r="M120" s="12"/>
      <c r="N120" s="11"/>
      <c r="O120" s="12"/>
      <c r="P120" s="11"/>
    </row>
    <row r="121" spans="2:16" x14ac:dyDescent="0.25">
      <c r="B121" s="8"/>
      <c r="C121" s="8"/>
      <c r="D121" s="8"/>
      <c r="E121" s="8"/>
      <c r="F121" s="8"/>
      <c r="G121" s="8"/>
      <c r="H121" s="25"/>
      <c r="I121" s="8"/>
      <c r="J121" s="8"/>
      <c r="K121" s="8"/>
      <c r="L121" s="8"/>
      <c r="M121" s="12"/>
      <c r="N121" s="11"/>
      <c r="O121" s="12"/>
      <c r="P121" s="11"/>
    </row>
    <row r="122" spans="2:16" x14ac:dyDescent="0.25">
      <c r="B122" s="8"/>
      <c r="C122" s="8"/>
      <c r="D122" s="8"/>
      <c r="E122" s="8"/>
      <c r="F122" s="8"/>
      <c r="G122" s="8"/>
      <c r="H122" s="25"/>
      <c r="I122" s="8"/>
      <c r="J122" s="8"/>
      <c r="K122" s="8"/>
      <c r="L122" s="8"/>
      <c r="M122" s="12"/>
      <c r="N122" s="11"/>
      <c r="O122" s="12"/>
      <c r="P122" s="11"/>
    </row>
    <row r="123" spans="2:16" x14ac:dyDescent="0.25">
      <c r="B123" s="8"/>
      <c r="C123" s="8"/>
      <c r="D123" s="8"/>
      <c r="E123" s="8"/>
      <c r="F123" s="8"/>
      <c r="G123" s="8"/>
      <c r="H123" s="25"/>
      <c r="I123" s="8"/>
      <c r="J123" s="8"/>
      <c r="K123" s="8"/>
      <c r="L123" s="8"/>
      <c r="M123" s="12"/>
      <c r="N123" s="11"/>
      <c r="O123" s="12"/>
      <c r="P123" s="11"/>
    </row>
    <row r="124" spans="2:16" x14ac:dyDescent="0.25">
      <c r="B124" s="8"/>
      <c r="C124" s="8"/>
      <c r="D124" s="8"/>
      <c r="E124" s="8"/>
      <c r="F124" s="8"/>
      <c r="G124" s="8"/>
      <c r="H124" s="25"/>
      <c r="I124" s="8"/>
      <c r="J124" s="8"/>
      <c r="K124" s="8"/>
      <c r="L124" s="8"/>
      <c r="M124" s="12"/>
      <c r="N124" s="11"/>
      <c r="O124" s="12"/>
      <c r="P124" s="11"/>
    </row>
    <row r="125" spans="2:16" x14ac:dyDescent="0.25">
      <c r="B125" s="8"/>
      <c r="C125" s="8"/>
      <c r="D125" s="8"/>
      <c r="E125" s="8"/>
      <c r="F125" s="8"/>
      <c r="G125" s="8"/>
      <c r="H125" s="25"/>
      <c r="I125" s="8"/>
      <c r="J125" s="8"/>
      <c r="K125" s="8"/>
      <c r="L125" s="8"/>
      <c r="M125" s="12"/>
      <c r="N125" s="11"/>
      <c r="O125" s="12"/>
      <c r="P125" s="11"/>
    </row>
    <row r="126" spans="2:16" x14ac:dyDescent="0.25">
      <c r="B126" s="8"/>
      <c r="C126" s="8"/>
      <c r="D126" s="8"/>
      <c r="E126" s="8"/>
      <c r="F126" s="8"/>
      <c r="G126" s="8"/>
      <c r="H126" s="25"/>
      <c r="I126" s="8"/>
      <c r="J126" s="8"/>
      <c r="K126" s="8"/>
      <c r="L126" s="8"/>
      <c r="M126" s="12"/>
      <c r="N126" s="11"/>
      <c r="O126" s="12"/>
      <c r="P126" s="11"/>
    </row>
    <row r="127" spans="2:16" x14ac:dyDescent="0.25">
      <c r="B127" s="8"/>
      <c r="C127" s="8"/>
      <c r="D127" s="8"/>
      <c r="E127" s="8"/>
      <c r="F127" s="8"/>
      <c r="G127" s="8"/>
      <c r="H127" s="25"/>
      <c r="I127" s="8"/>
      <c r="J127" s="8"/>
      <c r="K127" s="8"/>
      <c r="L127" s="8"/>
      <c r="M127" s="12"/>
      <c r="N127" s="11"/>
      <c r="O127" s="12"/>
      <c r="P127" s="11"/>
    </row>
    <row r="128" spans="2:16" x14ac:dyDescent="0.25">
      <c r="B128" s="8"/>
      <c r="C128" s="8"/>
      <c r="D128" s="8"/>
      <c r="E128" s="8"/>
      <c r="F128" s="8"/>
      <c r="G128" s="8"/>
      <c r="H128" s="25"/>
      <c r="I128" s="8"/>
      <c r="J128" s="8"/>
      <c r="K128" s="8"/>
      <c r="L128" s="8"/>
      <c r="M128" s="12"/>
      <c r="N128" s="11"/>
      <c r="O128" s="12"/>
      <c r="P128" s="11"/>
    </row>
    <row r="129" spans="2:16" x14ac:dyDescent="0.25">
      <c r="B129" s="8"/>
      <c r="C129" s="8"/>
      <c r="D129" s="8"/>
      <c r="E129" s="8"/>
      <c r="F129" s="8"/>
      <c r="G129" s="8"/>
      <c r="H129" s="25"/>
      <c r="I129" s="8"/>
      <c r="J129" s="8"/>
      <c r="K129" s="8"/>
      <c r="L129" s="8"/>
      <c r="M129" s="12"/>
      <c r="N129" s="11"/>
      <c r="O129" s="12"/>
      <c r="P129" s="11"/>
    </row>
    <row r="130" spans="2:16" x14ac:dyDescent="0.25">
      <c r="B130" s="8"/>
      <c r="C130" s="8"/>
      <c r="D130" s="8"/>
      <c r="E130" s="8"/>
      <c r="F130" s="8"/>
      <c r="G130" s="8"/>
      <c r="H130" s="25"/>
      <c r="I130" s="8"/>
      <c r="J130" s="8"/>
      <c r="K130" s="8"/>
      <c r="L130" s="8"/>
      <c r="M130" s="12"/>
      <c r="N130" s="11"/>
      <c r="O130" s="12"/>
      <c r="P130" s="11"/>
    </row>
    <row r="131" spans="2:16" x14ac:dyDescent="0.25">
      <c r="B131" s="8"/>
      <c r="C131" s="8"/>
      <c r="D131" s="8"/>
      <c r="E131" s="8"/>
      <c r="F131" s="8"/>
      <c r="G131" s="8"/>
      <c r="H131" s="25"/>
      <c r="I131" s="8"/>
      <c r="J131" s="8"/>
      <c r="K131" s="8"/>
      <c r="L131" s="8"/>
      <c r="M131" s="12"/>
      <c r="N131" s="11"/>
      <c r="O131" s="12"/>
      <c r="P131" s="11"/>
    </row>
    <row r="132" spans="2:16" x14ac:dyDescent="0.25">
      <c r="B132" s="8"/>
      <c r="C132" s="8"/>
      <c r="D132" s="8"/>
      <c r="E132" s="8"/>
      <c r="F132" s="8"/>
      <c r="G132" s="8"/>
      <c r="H132" s="25"/>
      <c r="I132" s="8"/>
      <c r="J132" s="8"/>
      <c r="K132" s="8"/>
      <c r="L132" s="8"/>
      <c r="M132" s="12"/>
      <c r="N132" s="11"/>
      <c r="O132" s="12"/>
      <c r="P132" s="11"/>
    </row>
    <row r="133" spans="2:16" x14ac:dyDescent="0.25">
      <c r="B133" s="8"/>
      <c r="C133" s="8"/>
      <c r="D133" s="8"/>
      <c r="E133" s="8"/>
      <c r="F133" s="8"/>
      <c r="G133" s="8"/>
      <c r="H133" s="25"/>
      <c r="I133" s="8"/>
      <c r="J133" s="8"/>
      <c r="K133" s="8"/>
      <c r="L133" s="8"/>
      <c r="M133" s="12"/>
      <c r="N133" s="11"/>
      <c r="O133" s="12"/>
      <c r="P133" s="11"/>
    </row>
    <row r="134" spans="2:16" x14ac:dyDescent="0.25">
      <c r="B134" s="8"/>
      <c r="C134" s="8"/>
      <c r="D134" s="8"/>
      <c r="E134" s="8"/>
      <c r="F134" s="8"/>
      <c r="G134" s="8"/>
      <c r="H134" s="25"/>
      <c r="I134" s="8"/>
      <c r="J134" s="8"/>
      <c r="K134" s="8"/>
      <c r="L134" s="8"/>
      <c r="M134" s="12"/>
      <c r="N134" s="11"/>
      <c r="O134" s="12"/>
      <c r="P134" s="11"/>
    </row>
    <row r="135" spans="2:16" x14ac:dyDescent="0.25">
      <c r="B135" s="8"/>
      <c r="C135" s="8"/>
      <c r="D135" s="8"/>
      <c r="E135" s="8"/>
      <c r="F135" s="8"/>
      <c r="G135" s="8"/>
      <c r="H135" s="25"/>
      <c r="I135" s="8"/>
      <c r="J135" s="8"/>
      <c r="K135" s="8"/>
      <c r="L135" s="8"/>
      <c r="M135" s="12"/>
      <c r="N135" s="11"/>
      <c r="O135" s="12"/>
      <c r="P135" s="11"/>
    </row>
    <row r="136" spans="2:16" x14ac:dyDescent="0.25">
      <c r="B136" s="8"/>
      <c r="C136" s="8"/>
      <c r="D136" s="8"/>
      <c r="E136" s="8"/>
      <c r="F136" s="8"/>
      <c r="G136" s="8"/>
      <c r="H136" s="25"/>
      <c r="I136" s="8"/>
      <c r="J136" s="8"/>
      <c r="K136" s="8"/>
      <c r="L136" s="8"/>
      <c r="M136" s="12"/>
      <c r="N136" s="11"/>
      <c r="O136" s="12"/>
      <c r="P136" s="11"/>
    </row>
    <row r="137" spans="2:16" x14ac:dyDescent="0.25">
      <c r="B137" s="8"/>
      <c r="C137" s="8"/>
      <c r="D137" s="8"/>
      <c r="E137" s="8"/>
      <c r="F137" s="8"/>
      <c r="G137" s="8"/>
      <c r="H137" s="25"/>
      <c r="I137" s="8"/>
      <c r="J137" s="8"/>
      <c r="K137" s="8"/>
      <c r="L137" s="8"/>
      <c r="M137" s="12"/>
      <c r="N137" s="11"/>
      <c r="O137" s="12"/>
      <c r="P137" s="11"/>
    </row>
    <row r="138" spans="2:16" x14ac:dyDescent="0.25">
      <c r="B138" s="8"/>
      <c r="C138" s="8"/>
      <c r="D138" s="8"/>
      <c r="E138" s="8"/>
      <c r="F138" s="8"/>
      <c r="G138" s="8"/>
      <c r="H138" s="25"/>
      <c r="I138" s="8"/>
      <c r="J138" s="8"/>
      <c r="K138" s="8"/>
      <c r="L138" s="8"/>
      <c r="M138" s="12"/>
      <c r="N138" s="11"/>
      <c r="O138" s="12"/>
      <c r="P138" s="11"/>
    </row>
    <row r="139" spans="2:16" x14ac:dyDescent="0.25">
      <c r="B139" s="8"/>
      <c r="C139" s="8"/>
      <c r="D139" s="8"/>
      <c r="E139" s="8"/>
      <c r="F139" s="8"/>
      <c r="G139" s="8"/>
      <c r="H139" s="25"/>
      <c r="I139" s="8"/>
      <c r="J139" s="8"/>
      <c r="K139" s="8"/>
      <c r="L139" s="8"/>
      <c r="M139" s="12"/>
      <c r="N139" s="11"/>
      <c r="O139" s="12"/>
      <c r="P139" s="11"/>
    </row>
    <row r="140" spans="2:16" x14ac:dyDescent="0.25">
      <c r="B140" s="8"/>
      <c r="C140" s="8"/>
      <c r="D140" s="8"/>
      <c r="E140" s="8"/>
      <c r="F140" s="8"/>
      <c r="G140" s="8"/>
      <c r="H140" s="25"/>
      <c r="I140" s="8"/>
      <c r="J140" s="8"/>
      <c r="K140" s="8"/>
      <c r="L140" s="8"/>
      <c r="M140" s="12"/>
      <c r="N140" s="11"/>
      <c r="O140" s="12"/>
      <c r="P140" s="11"/>
    </row>
    <row r="141" spans="2:16" x14ac:dyDescent="0.25">
      <c r="B141" s="8"/>
      <c r="C141" s="8"/>
      <c r="D141" s="8"/>
      <c r="E141" s="8"/>
      <c r="F141" s="8"/>
      <c r="G141" s="8"/>
      <c r="H141" s="25"/>
      <c r="I141" s="8"/>
      <c r="J141" s="8"/>
      <c r="K141" s="8"/>
      <c r="L141" s="8"/>
      <c r="M141" s="12"/>
      <c r="N141" s="11"/>
      <c r="O141" s="12"/>
      <c r="P141" s="11"/>
    </row>
    <row r="142" spans="2:16" x14ac:dyDescent="0.25">
      <c r="B142" s="8"/>
      <c r="C142" s="8"/>
      <c r="D142" s="8"/>
      <c r="E142" s="8"/>
      <c r="F142" s="8"/>
      <c r="G142" s="8"/>
      <c r="H142" s="25"/>
      <c r="I142" s="8"/>
      <c r="J142" s="8"/>
      <c r="K142" s="8"/>
      <c r="L142" s="8"/>
      <c r="M142" s="12"/>
      <c r="N142" s="11"/>
      <c r="O142" s="12"/>
      <c r="P142" s="11"/>
    </row>
    <row r="143" spans="2:16" x14ac:dyDescent="0.25">
      <c r="B143" s="8"/>
      <c r="C143" s="8"/>
      <c r="D143" s="8"/>
      <c r="E143" s="8"/>
      <c r="F143" s="8"/>
      <c r="G143" s="8"/>
      <c r="H143" s="25"/>
      <c r="I143" s="8"/>
      <c r="J143" s="8"/>
      <c r="K143" s="8"/>
      <c r="L143" s="8"/>
      <c r="M143" s="12"/>
      <c r="N143" s="11"/>
      <c r="O143" s="12"/>
      <c r="P143" s="11"/>
    </row>
    <row r="144" spans="2:16" x14ac:dyDescent="0.25">
      <c r="B144" s="8"/>
      <c r="C144" s="8"/>
      <c r="D144" s="8"/>
      <c r="E144" s="8"/>
      <c r="F144" s="8"/>
      <c r="G144" s="8"/>
      <c r="H144" s="25"/>
      <c r="I144" s="8"/>
      <c r="J144" s="8"/>
      <c r="K144" s="8"/>
      <c r="L144" s="8"/>
      <c r="M144" s="12"/>
      <c r="N144" s="11"/>
      <c r="O144" s="12"/>
      <c r="P144" s="11"/>
    </row>
    <row r="145" spans="2:16" x14ac:dyDescent="0.25">
      <c r="B145" s="8"/>
      <c r="C145" s="8"/>
      <c r="D145" s="8"/>
      <c r="E145" s="8"/>
      <c r="F145" s="8"/>
      <c r="G145" s="8"/>
      <c r="H145" s="25"/>
      <c r="I145" s="8"/>
      <c r="J145" s="8"/>
      <c r="K145" s="8"/>
      <c r="L145" s="8"/>
      <c r="M145" s="12"/>
      <c r="N145" s="11"/>
      <c r="O145" s="12"/>
      <c r="P145" s="11"/>
    </row>
    <row r="146" spans="2:16" x14ac:dyDescent="0.25">
      <c r="B146" s="8"/>
      <c r="C146" s="8"/>
      <c r="D146" s="8"/>
      <c r="E146" s="8"/>
      <c r="F146" s="8"/>
      <c r="G146" s="8"/>
      <c r="H146" s="25"/>
      <c r="I146" s="8"/>
      <c r="J146" s="8"/>
      <c r="K146" s="8"/>
      <c r="L146" s="8"/>
      <c r="M146" s="12"/>
      <c r="N146" s="11"/>
      <c r="O146" s="12"/>
      <c r="P146" s="11"/>
    </row>
    <row r="147" spans="2:16" x14ac:dyDescent="0.25">
      <c r="B147" s="8"/>
      <c r="C147" s="8"/>
      <c r="D147" s="8"/>
      <c r="E147" s="8"/>
      <c r="F147" s="8"/>
      <c r="G147" s="8"/>
      <c r="H147" s="25"/>
      <c r="I147" s="8"/>
      <c r="J147" s="8"/>
      <c r="K147" s="8"/>
      <c r="L147" s="8"/>
      <c r="M147" s="12"/>
      <c r="N147" s="11"/>
      <c r="O147" s="12"/>
      <c r="P147" s="11"/>
    </row>
    <row r="148" spans="2:16" x14ac:dyDescent="0.25">
      <c r="B148" s="8"/>
      <c r="C148" s="8"/>
      <c r="D148" s="8"/>
      <c r="E148" s="8"/>
      <c r="F148" s="8"/>
      <c r="G148" s="8"/>
      <c r="H148" s="25"/>
      <c r="I148" s="8"/>
      <c r="J148" s="8"/>
      <c r="K148" s="8"/>
      <c r="L148" s="8"/>
      <c r="M148" s="12"/>
      <c r="N148" s="11"/>
      <c r="O148" s="12"/>
      <c r="P148" s="11"/>
    </row>
    <row r="149" spans="2:16" x14ac:dyDescent="0.25">
      <c r="B149" s="8"/>
      <c r="C149" s="8"/>
      <c r="D149" s="8"/>
      <c r="E149" s="8"/>
      <c r="F149" s="8"/>
      <c r="G149" s="8"/>
      <c r="H149" s="25"/>
      <c r="I149" s="8"/>
      <c r="J149" s="8"/>
      <c r="K149" s="8"/>
      <c r="L149" s="8"/>
      <c r="M149" s="12"/>
      <c r="N149" s="11"/>
      <c r="O149" s="12"/>
      <c r="P149" s="11"/>
    </row>
    <row r="150" spans="2:16" x14ac:dyDescent="0.25">
      <c r="B150" s="8"/>
      <c r="C150" s="8"/>
      <c r="D150" s="8"/>
      <c r="E150" s="8"/>
      <c r="F150" s="8"/>
      <c r="G150" s="8"/>
      <c r="H150" s="25"/>
      <c r="I150" s="8"/>
      <c r="J150" s="8"/>
      <c r="K150" s="8"/>
      <c r="L150" s="8"/>
      <c r="M150" s="12"/>
      <c r="N150" s="11"/>
      <c r="O150" s="12"/>
      <c r="P150" s="11"/>
    </row>
    <row r="151" spans="2:16" x14ac:dyDescent="0.25">
      <c r="B151" s="8"/>
      <c r="C151" s="8"/>
      <c r="D151" s="8"/>
      <c r="E151" s="8"/>
      <c r="F151" s="8"/>
      <c r="G151" s="8"/>
      <c r="H151" s="25"/>
      <c r="I151" s="8"/>
      <c r="J151" s="8"/>
      <c r="K151" s="8"/>
      <c r="L151" s="8"/>
      <c r="M151" s="12"/>
      <c r="N151" s="11"/>
      <c r="O151" s="12"/>
      <c r="P151" s="11"/>
    </row>
    <row r="152" spans="2:16" x14ac:dyDescent="0.25">
      <c r="B152" s="8"/>
      <c r="C152" s="8"/>
      <c r="D152" s="8"/>
      <c r="E152" s="8"/>
      <c r="F152" s="8"/>
      <c r="G152" s="8"/>
      <c r="H152" s="25"/>
      <c r="I152" s="8"/>
      <c r="J152" s="8"/>
      <c r="K152" s="8"/>
      <c r="L152" s="8"/>
      <c r="M152" s="12"/>
      <c r="N152" s="11"/>
      <c r="O152" s="12"/>
      <c r="P152" s="11"/>
    </row>
    <row r="153" spans="2:16" x14ac:dyDescent="0.25">
      <c r="B153" s="8"/>
      <c r="C153" s="8"/>
      <c r="D153" s="8"/>
      <c r="E153" s="8"/>
      <c r="F153" s="8"/>
      <c r="G153" s="8"/>
      <c r="H153" s="25"/>
      <c r="I153" s="8"/>
      <c r="J153" s="8"/>
      <c r="K153" s="8"/>
      <c r="L153" s="8"/>
      <c r="M153" s="12"/>
      <c r="N153" s="11"/>
      <c r="O153" s="12"/>
      <c r="P153" s="11"/>
    </row>
    <row r="154" spans="2:16" x14ac:dyDescent="0.25">
      <c r="B154" s="8"/>
      <c r="C154" s="8"/>
      <c r="D154" s="8"/>
      <c r="E154" s="8"/>
      <c r="F154" s="8"/>
      <c r="G154" s="8"/>
      <c r="H154" s="25"/>
      <c r="I154" s="8"/>
      <c r="J154" s="8"/>
      <c r="K154" s="8"/>
      <c r="L154" s="8"/>
      <c r="M154" s="12"/>
      <c r="N154" s="11"/>
      <c r="O154" s="12"/>
      <c r="P154" s="11"/>
    </row>
    <row r="155" spans="2:16" x14ac:dyDescent="0.25">
      <c r="B155" s="8"/>
      <c r="C155" s="8"/>
      <c r="D155" s="8"/>
      <c r="E155" s="8"/>
      <c r="F155" s="8"/>
      <c r="G155" s="8"/>
      <c r="H155" s="25"/>
      <c r="I155" s="8"/>
      <c r="J155" s="8"/>
      <c r="K155" s="8"/>
      <c r="L155" s="8"/>
      <c r="M155" s="12"/>
      <c r="N155" s="11"/>
      <c r="O155" s="12"/>
      <c r="P155" s="11"/>
    </row>
    <row r="156" spans="2:16" x14ac:dyDescent="0.25">
      <c r="B156" s="8"/>
      <c r="C156" s="8"/>
      <c r="D156" s="8"/>
      <c r="E156" s="8"/>
      <c r="F156" s="8"/>
      <c r="G156" s="8"/>
      <c r="H156" s="25"/>
      <c r="I156" s="8"/>
      <c r="J156" s="8"/>
      <c r="K156" s="8"/>
      <c r="L156" s="8"/>
      <c r="M156" s="12"/>
      <c r="N156" s="11"/>
      <c r="O156" s="12"/>
      <c r="P156" s="11"/>
    </row>
    <row r="157" spans="2:16" x14ac:dyDescent="0.25">
      <c r="B157" s="8"/>
      <c r="C157" s="8"/>
      <c r="D157" s="8"/>
      <c r="E157" s="8"/>
      <c r="F157" s="8"/>
      <c r="G157" s="8"/>
      <c r="H157" s="25"/>
      <c r="I157" s="8"/>
      <c r="J157" s="8"/>
      <c r="K157" s="8"/>
      <c r="L157" s="8"/>
      <c r="M157" s="12"/>
      <c r="N157" s="11"/>
      <c r="O157" s="12"/>
      <c r="P157" s="11"/>
    </row>
    <row r="158" spans="2:16" x14ac:dyDescent="0.25">
      <c r="B158" s="8"/>
      <c r="C158" s="8"/>
      <c r="D158" s="8"/>
      <c r="E158" s="8"/>
      <c r="F158" s="8"/>
      <c r="G158" s="8"/>
      <c r="H158" s="25"/>
      <c r="I158" s="8"/>
      <c r="J158" s="8"/>
      <c r="K158" s="8"/>
      <c r="L158" s="8"/>
      <c r="M158" s="12"/>
      <c r="N158" s="11"/>
      <c r="O158" s="12"/>
      <c r="P158" s="11"/>
    </row>
    <row r="159" spans="2:16" x14ac:dyDescent="0.25">
      <c r="B159" s="8"/>
      <c r="C159" s="8"/>
      <c r="D159" s="8"/>
      <c r="E159" s="8"/>
      <c r="F159" s="8"/>
      <c r="G159" s="8"/>
      <c r="H159" s="25"/>
      <c r="I159" s="8"/>
      <c r="J159" s="8"/>
      <c r="K159" s="8"/>
      <c r="L159" s="8"/>
      <c r="M159" s="12"/>
      <c r="N159" s="11"/>
      <c r="O159" s="12"/>
      <c r="P159" s="11"/>
    </row>
    <row r="160" spans="2:16" x14ac:dyDescent="0.25">
      <c r="B160" s="8"/>
      <c r="C160" s="8"/>
      <c r="D160" s="8"/>
      <c r="E160" s="8"/>
      <c r="F160" s="8"/>
      <c r="G160" s="8"/>
      <c r="H160" s="25"/>
      <c r="I160" s="8"/>
      <c r="J160" s="8"/>
      <c r="K160" s="8"/>
      <c r="L160" s="8"/>
      <c r="M160" s="12"/>
      <c r="N160" s="11"/>
      <c r="O160" s="12"/>
      <c r="P160" s="11"/>
    </row>
    <row r="161" spans="2:16" x14ac:dyDescent="0.25">
      <c r="B161" s="8"/>
      <c r="C161" s="8"/>
      <c r="D161" s="8"/>
      <c r="E161" s="8"/>
      <c r="F161" s="8"/>
      <c r="G161" s="8"/>
      <c r="H161" s="25"/>
      <c r="I161" s="8"/>
      <c r="J161" s="8"/>
      <c r="K161" s="8"/>
      <c r="L161" s="8"/>
      <c r="M161" s="12"/>
      <c r="N161" s="11"/>
      <c r="O161" s="12"/>
      <c r="P161" s="11"/>
    </row>
    <row r="162" spans="2:16" x14ac:dyDescent="0.25">
      <c r="B162" s="8"/>
      <c r="C162" s="8"/>
      <c r="D162" s="8"/>
      <c r="E162" s="8"/>
      <c r="F162" s="8"/>
      <c r="G162" s="8"/>
      <c r="H162" s="25"/>
      <c r="I162" s="8"/>
      <c r="J162" s="8"/>
      <c r="K162" s="8"/>
      <c r="L162" s="8"/>
      <c r="M162" s="12"/>
      <c r="N162" s="11"/>
      <c r="O162" s="12"/>
      <c r="P162" s="11"/>
    </row>
    <row r="163" spans="2:16" x14ac:dyDescent="0.25">
      <c r="B163" s="8"/>
      <c r="C163" s="8"/>
      <c r="D163" s="8"/>
      <c r="E163" s="8"/>
      <c r="F163" s="8"/>
      <c r="G163" s="8"/>
      <c r="H163" s="25"/>
      <c r="I163" s="8"/>
      <c r="J163" s="8"/>
      <c r="K163" s="8"/>
      <c r="L163" s="8"/>
      <c r="M163" s="12"/>
      <c r="N163" s="11"/>
      <c r="O163" s="12"/>
      <c r="P163" s="11"/>
    </row>
    <row r="164" spans="2:16" x14ac:dyDescent="0.25">
      <c r="B164" s="8"/>
      <c r="C164" s="8"/>
      <c r="D164" s="8"/>
      <c r="E164" s="8"/>
      <c r="F164" s="8"/>
      <c r="G164" s="8"/>
      <c r="H164" s="25"/>
      <c r="I164" s="8"/>
      <c r="J164" s="8"/>
      <c r="K164" s="8"/>
      <c r="L164" s="8"/>
      <c r="M164" s="12"/>
      <c r="N164" s="11"/>
      <c r="O164" s="12"/>
      <c r="P164" s="11"/>
    </row>
    <row r="165" spans="2:16" x14ac:dyDescent="0.25">
      <c r="B165" s="8"/>
      <c r="C165" s="8"/>
      <c r="D165" s="8"/>
      <c r="E165" s="8"/>
      <c r="F165" s="8"/>
      <c r="G165" s="8"/>
      <c r="H165" s="25"/>
      <c r="I165" s="8"/>
      <c r="J165" s="8"/>
      <c r="K165" s="8"/>
      <c r="L165" s="8"/>
      <c r="M165" s="12"/>
      <c r="N165" s="11"/>
      <c r="O165" s="12"/>
      <c r="P165" s="11"/>
    </row>
    <row r="166" spans="2:16" x14ac:dyDescent="0.25">
      <c r="B166" s="8"/>
      <c r="C166" s="8"/>
      <c r="D166" s="8"/>
      <c r="E166" s="8"/>
      <c r="F166" s="8"/>
      <c r="G166" s="8"/>
      <c r="H166" s="25"/>
      <c r="I166" s="8"/>
      <c r="J166" s="8"/>
      <c r="K166" s="8"/>
      <c r="L166" s="8"/>
      <c r="M166" s="12"/>
      <c r="N166" s="11"/>
      <c r="O166" s="12"/>
      <c r="P166" s="11"/>
    </row>
    <row r="167" spans="2:16" x14ac:dyDescent="0.25">
      <c r="B167" s="8"/>
      <c r="C167" s="8"/>
      <c r="D167" s="8"/>
      <c r="E167" s="8"/>
      <c r="F167" s="8"/>
      <c r="G167" s="8"/>
      <c r="H167" s="25"/>
      <c r="I167" s="8"/>
      <c r="J167" s="8"/>
      <c r="K167" s="8"/>
      <c r="L167" s="8"/>
      <c r="M167" s="12"/>
      <c r="N167" s="11"/>
      <c r="O167" s="12"/>
      <c r="P167" s="11"/>
    </row>
    <row r="168" spans="2:16" x14ac:dyDescent="0.25">
      <c r="B168" s="8"/>
      <c r="C168" s="8"/>
      <c r="D168" s="8"/>
      <c r="E168" s="8"/>
      <c r="F168" s="8"/>
      <c r="G168" s="8"/>
      <c r="H168" s="25"/>
      <c r="I168" s="8"/>
      <c r="J168" s="8"/>
      <c r="K168" s="8"/>
      <c r="L168" s="8"/>
      <c r="M168" s="12"/>
      <c r="N168" s="11"/>
      <c r="O168" s="12"/>
      <c r="P168" s="11"/>
    </row>
    <row r="169" spans="2:16" x14ac:dyDescent="0.25">
      <c r="B169" s="8"/>
      <c r="C169" s="8"/>
      <c r="D169" s="8"/>
      <c r="E169" s="8"/>
      <c r="F169" s="8"/>
      <c r="G169" s="8"/>
      <c r="H169" s="25"/>
      <c r="I169" s="8"/>
      <c r="J169" s="8"/>
      <c r="K169" s="8"/>
      <c r="L169" s="8"/>
      <c r="M169" s="12"/>
      <c r="N169" s="11"/>
      <c r="O169" s="12"/>
      <c r="P169" s="11"/>
    </row>
    <row r="170" spans="2:16" x14ac:dyDescent="0.25">
      <c r="B170" s="8"/>
      <c r="C170" s="8"/>
      <c r="D170" s="8"/>
      <c r="E170" s="8"/>
      <c r="F170" s="8"/>
      <c r="G170" s="8"/>
      <c r="H170" s="25"/>
      <c r="I170" s="8"/>
      <c r="J170" s="8"/>
      <c r="K170" s="8"/>
      <c r="L170" s="8"/>
      <c r="M170" s="12"/>
      <c r="N170" s="11"/>
      <c r="O170" s="12"/>
      <c r="P170" s="11"/>
    </row>
    <row r="171" spans="2:16" x14ac:dyDescent="0.25">
      <c r="B171" s="8"/>
      <c r="C171" s="8"/>
      <c r="D171" s="8"/>
      <c r="E171" s="8"/>
      <c r="F171" s="8"/>
      <c r="G171" s="8"/>
      <c r="H171" s="25"/>
      <c r="I171" s="8"/>
      <c r="J171" s="8"/>
      <c r="K171" s="8"/>
      <c r="L171" s="8"/>
      <c r="M171" s="12"/>
      <c r="N171" s="11"/>
      <c r="O171" s="12"/>
      <c r="P171" s="11"/>
    </row>
    <row r="172" spans="2:16" x14ac:dyDescent="0.25">
      <c r="B172" s="8"/>
      <c r="C172" s="8"/>
      <c r="D172" s="8"/>
      <c r="E172" s="8"/>
      <c r="F172" s="8"/>
      <c r="G172" s="8"/>
      <c r="H172" s="25"/>
      <c r="I172" s="8"/>
      <c r="J172" s="8"/>
      <c r="K172" s="8"/>
      <c r="L172" s="8"/>
      <c r="M172" s="12"/>
      <c r="N172" s="11"/>
      <c r="O172" s="12"/>
      <c r="P172" s="11"/>
    </row>
    <row r="173" spans="2:16" x14ac:dyDescent="0.25">
      <c r="B173" s="8"/>
      <c r="C173" s="8"/>
      <c r="D173" s="8"/>
      <c r="E173" s="8"/>
      <c r="F173" s="8"/>
      <c r="G173" s="8"/>
      <c r="H173" s="25"/>
      <c r="I173" s="8"/>
      <c r="J173" s="8"/>
      <c r="K173" s="8"/>
      <c r="L173" s="8"/>
      <c r="M173" s="12"/>
      <c r="N173" s="11"/>
      <c r="O173" s="12"/>
      <c r="P173" s="11"/>
    </row>
    <row r="174" spans="2:16" x14ac:dyDescent="0.25">
      <c r="B174" s="8"/>
      <c r="C174" s="8"/>
      <c r="D174" s="8"/>
      <c r="E174" s="8"/>
      <c r="F174" s="8"/>
      <c r="G174" s="8"/>
      <c r="H174" s="25"/>
      <c r="I174" s="8"/>
      <c r="J174" s="8"/>
      <c r="K174" s="8"/>
      <c r="L174" s="8"/>
      <c r="M174" s="12"/>
      <c r="N174" s="11"/>
      <c r="O174" s="12"/>
      <c r="P174" s="11"/>
    </row>
    <row r="175" spans="2:16" x14ac:dyDescent="0.25">
      <c r="B175" s="8"/>
      <c r="C175" s="8"/>
      <c r="D175" s="8"/>
      <c r="E175" s="8"/>
      <c r="F175" s="8"/>
      <c r="G175" s="8"/>
      <c r="H175" s="25"/>
      <c r="I175" s="8"/>
      <c r="J175" s="8"/>
      <c r="K175" s="8"/>
      <c r="L175" s="8"/>
      <c r="M175" s="12"/>
      <c r="N175" s="11"/>
      <c r="O175" s="12"/>
      <c r="P175" s="11"/>
    </row>
    <row r="176" spans="2:16" x14ac:dyDescent="0.25">
      <c r="B176" s="8"/>
      <c r="C176" s="8"/>
      <c r="D176" s="8"/>
      <c r="E176" s="8"/>
      <c r="F176" s="8"/>
      <c r="G176" s="8"/>
      <c r="H176" s="25"/>
      <c r="I176" s="8"/>
      <c r="J176" s="8"/>
      <c r="K176" s="8"/>
      <c r="L176" s="8"/>
      <c r="M176" s="12"/>
      <c r="N176" s="11"/>
      <c r="O176" s="12"/>
      <c r="P176" s="11"/>
    </row>
    <row r="177" spans="2:16" x14ac:dyDescent="0.25">
      <c r="B177" s="8"/>
      <c r="C177" s="8"/>
      <c r="D177" s="8"/>
      <c r="E177" s="8"/>
      <c r="F177" s="8"/>
      <c r="G177" s="8"/>
      <c r="H177" s="25"/>
      <c r="I177" s="8"/>
      <c r="J177" s="8"/>
      <c r="K177" s="8"/>
      <c r="L177" s="8"/>
      <c r="M177" s="12"/>
      <c r="N177" s="11"/>
      <c r="O177" s="12"/>
      <c r="P177" s="11"/>
    </row>
    <row r="178" spans="2:16" x14ac:dyDescent="0.25">
      <c r="B178" s="8"/>
      <c r="C178" s="8"/>
      <c r="D178" s="8"/>
      <c r="E178" s="8"/>
      <c r="F178" s="8"/>
      <c r="G178" s="8"/>
      <c r="H178" s="25"/>
      <c r="I178" s="8"/>
      <c r="J178" s="8"/>
      <c r="K178" s="8"/>
      <c r="L178" s="8"/>
      <c r="M178" s="12"/>
      <c r="N178" s="11"/>
      <c r="O178" s="12"/>
      <c r="P178" s="11"/>
    </row>
    <row r="179" spans="2:16" x14ac:dyDescent="0.25">
      <c r="B179" s="8"/>
      <c r="C179" s="8"/>
      <c r="D179" s="8"/>
      <c r="E179" s="8"/>
      <c r="F179" s="8"/>
      <c r="G179" s="8"/>
      <c r="H179" s="25"/>
      <c r="I179" s="8"/>
      <c r="J179" s="8"/>
      <c r="K179" s="8"/>
      <c r="L179" s="8"/>
      <c r="M179" s="12"/>
      <c r="N179" s="11"/>
      <c r="O179" s="12"/>
      <c r="P179" s="11"/>
    </row>
    <row r="180" spans="2:16" x14ac:dyDescent="0.25">
      <c r="B180" s="8"/>
      <c r="C180" s="8"/>
      <c r="D180" s="8"/>
      <c r="E180" s="8"/>
      <c r="F180" s="8"/>
      <c r="G180" s="8"/>
      <c r="H180" s="25"/>
      <c r="I180" s="8"/>
      <c r="J180" s="8"/>
      <c r="K180" s="8"/>
      <c r="L180" s="8"/>
      <c r="M180" s="12"/>
      <c r="N180" s="11"/>
      <c r="O180" s="12"/>
      <c r="P180" s="11"/>
    </row>
    <row r="181" spans="2:16" x14ac:dyDescent="0.25">
      <c r="B181" s="8"/>
      <c r="C181" s="8"/>
      <c r="D181" s="8"/>
      <c r="E181" s="8"/>
      <c r="F181" s="8"/>
      <c r="G181" s="8"/>
      <c r="H181" s="25"/>
      <c r="I181" s="8"/>
      <c r="J181" s="8"/>
      <c r="K181" s="8"/>
      <c r="L181" s="8"/>
      <c r="M181" s="12"/>
      <c r="N181" s="11"/>
      <c r="O181" s="12"/>
      <c r="P181" s="11"/>
    </row>
    <row r="182" spans="2:16" x14ac:dyDescent="0.25">
      <c r="B182" s="8"/>
      <c r="C182" s="8"/>
      <c r="D182" s="8"/>
      <c r="E182" s="8"/>
      <c r="F182" s="8"/>
      <c r="G182" s="8"/>
      <c r="H182" s="25"/>
      <c r="I182" s="8"/>
      <c r="J182" s="8"/>
      <c r="K182" s="8"/>
      <c r="L182" s="8"/>
      <c r="M182" s="12"/>
      <c r="N182" s="11"/>
      <c r="O182" s="12"/>
      <c r="P182" s="11"/>
    </row>
    <row r="183" spans="2:16" x14ac:dyDescent="0.25">
      <c r="B183" s="8"/>
      <c r="C183" s="8"/>
      <c r="D183" s="8"/>
      <c r="E183" s="8"/>
      <c r="F183" s="8"/>
      <c r="G183" s="8"/>
      <c r="H183" s="25"/>
      <c r="I183" s="8"/>
      <c r="J183" s="8"/>
      <c r="K183" s="8"/>
      <c r="L183" s="8"/>
      <c r="M183" s="12"/>
      <c r="N183" s="11"/>
      <c r="O183" s="12"/>
      <c r="P183" s="11"/>
    </row>
    <row r="184" spans="2:16" x14ac:dyDescent="0.25">
      <c r="B184" s="8"/>
      <c r="C184" s="8"/>
      <c r="D184" s="8"/>
      <c r="E184" s="8"/>
      <c r="F184" s="8"/>
      <c r="G184" s="8"/>
      <c r="H184" s="25"/>
      <c r="I184" s="8"/>
      <c r="J184" s="8"/>
      <c r="K184" s="8"/>
      <c r="L184" s="8"/>
      <c r="M184" s="12"/>
      <c r="N184" s="11"/>
      <c r="O184" s="12"/>
      <c r="P184" s="11"/>
    </row>
    <row r="185" spans="2:16" x14ac:dyDescent="0.25">
      <c r="B185" s="8"/>
      <c r="C185" s="8"/>
      <c r="D185" s="8"/>
      <c r="E185" s="8"/>
      <c r="F185" s="8"/>
      <c r="G185" s="8"/>
      <c r="H185" s="25"/>
      <c r="I185" s="8"/>
      <c r="J185" s="8"/>
      <c r="K185" s="8"/>
      <c r="L185" s="8"/>
      <c r="M185" s="12"/>
      <c r="N185" s="11"/>
      <c r="O185" s="12"/>
      <c r="P185" s="11"/>
    </row>
    <row r="186" spans="2:16" x14ac:dyDescent="0.25">
      <c r="B186" s="8"/>
      <c r="C186" s="8"/>
      <c r="D186" s="8"/>
      <c r="E186" s="8"/>
      <c r="F186" s="8"/>
      <c r="G186" s="8"/>
      <c r="H186" s="25"/>
      <c r="I186" s="8"/>
      <c r="J186" s="8"/>
      <c r="K186" s="8"/>
      <c r="L186" s="8"/>
      <c r="M186" s="12"/>
      <c r="N186" s="11"/>
      <c r="O186" s="12"/>
      <c r="P186" s="11"/>
    </row>
    <row r="187" spans="2:16" x14ac:dyDescent="0.25">
      <c r="B187" s="8"/>
      <c r="C187" s="8"/>
      <c r="D187" s="8"/>
      <c r="E187" s="8"/>
      <c r="F187" s="8"/>
      <c r="G187" s="8"/>
      <c r="H187" s="25"/>
      <c r="I187" s="8"/>
      <c r="J187" s="8"/>
      <c r="K187" s="8"/>
      <c r="L187" s="8"/>
      <c r="M187" s="12"/>
      <c r="N187" s="11"/>
      <c r="O187" s="12"/>
      <c r="P187" s="11"/>
    </row>
    <row r="188" spans="2:16" x14ac:dyDescent="0.25">
      <c r="B188" s="8"/>
      <c r="C188" s="8"/>
      <c r="D188" s="8"/>
      <c r="E188" s="8"/>
      <c r="F188" s="8"/>
      <c r="G188" s="8"/>
      <c r="H188" s="25"/>
      <c r="I188" s="8"/>
      <c r="J188" s="8"/>
      <c r="K188" s="8"/>
      <c r="L188" s="8"/>
      <c r="M188" s="12"/>
      <c r="N188" s="11"/>
      <c r="O188" s="12"/>
      <c r="P188" s="11"/>
    </row>
    <row r="189" spans="2:16" x14ac:dyDescent="0.25">
      <c r="B189" s="8"/>
      <c r="C189" s="8"/>
      <c r="D189" s="8"/>
      <c r="E189" s="8"/>
      <c r="F189" s="8"/>
      <c r="G189" s="8"/>
      <c r="H189" s="25"/>
      <c r="I189" s="8"/>
      <c r="J189" s="8"/>
      <c r="K189" s="8"/>
      <c r="L189" s="8"/>
      <c r="M189" s="12"/>
      <c r="N189" s="11"/>
      <c r="O189" s="12"/>
      <c r="P189" s="11"/>
    </row>
    <row r="190" spans="2:16" x14ac:dyDescent="0.25">
      <c r="B190" s="8"/>
      <c r="C190" s="8"/>
      <c r="D190" s="8"/>
      <c r="E190" s="8"/>
      <c r="F190" s="8"/>
      <c r="G190" s="8"/>
      <c r="H190" s="25"/>
      <c r="I190" s="8"/>
      <c r="J190" s="8"/>
      <c r="K190" s="8"/>
      <c r="L190" s="8"/>
      <c r="M190" s="12"/>
      <c r="N190" s="11"/>
      <c r="O190" s="12"/>
      <c r="P190" s="11"/>
    </row>
    <row r="191" spans="2:16" x14ac:dyDescent="0.25">
      <c r="B191" s="8"/>
      <c r="C191" s="8"/>
      <c r="D191" s="8"/>
      <c r="E191" s="8"/>
      <c r="F191" s="8"/>
      <c r="G191" s="8"/>
      <c r="H191" s="25"/>
      <c r="I191" s="8"/>
      <c r="J191" s="8"/>
      <c r="K191" s="8"/>
      <c r="L191" s="8"/>
      <c r="M191" s="12"/>
      <c r="N191" s="11"/>
      <c r="O191" s="12"/>
      <c r="P191" s="11"/>
    </row>
    <row r="192" spans="2:16" x14ac:dyDescent="0.25">
      <c r="B192" s="8"/>
      <c r="C192" s="8"/>
      <c r="D192" s="8"/>
      <c r="E192" s="8"/>
      <c r="F192" s="8"/>
      <c r="G192" s="8"/>
      <c r="H192" s="25"/>
      <c r="I192" s="8"/>
      <c r="J192" s="8"/>
      <c r="K192" s="8"/>
      <c r="L192" s="8"/>
      <c r="M192" s="12"/>
      <c r="N192" s="11"/>
      <c r="O192" s="12"/>
      <c r="P192" s="11"/>
    </row>
    <row r="193" spans="2:16" x14ac:dyDescent="0.25">
      <c r="B193" s="8"/>
      <c r="C193" s="8"/>
      <c r="D193" s="8"/>
      <c r="E193" s="8"/>
      <c r="F193" s="8"/>
      <c r="G193" s="8"/>
      <c r="H193" s="25"/>
      <c r="I193" s="8"/>
      <c r="J193" s="8"/>
      <c r="K193" s="8"/>
      <c r="L193" s="8"/>
      <c r="M193" s="12"/>
      <c r="N193" s="11"/>
      <c r="O193" s="12"/>
      <c r="P193" s="11"/>
    </row>
    <row r="194" spans="2:16" x14ac:dyDescent="0.25">
      <c r="B194" s="8"/>
      <c r="C194" s="8"/>
      <c r="D194" s="8"/>
      <c r="E194" s="8"/>
      <c r="F194" s="8"/>
      <c r="G194" s="8"/>
      <c r="H194" s="25"/>
      <c r="I194" s="8"/>
      <c r="J194" s="8"/>
      <c r="K194" s="8"/>
      <c r="L194" s="8"/>
      <c r="M194" s="12"/>
      <c r="N194" s="11"/>
      <c r="O194" s="12"/>
      <c r="P194" s="11"/>
    </row>
    <row r="195" spans="2:16" x14ac:dyDescent="0.25">
      <c r="B195" s="8"/>
      <c r="C195" s="8"/>
      <c r="D195" s="8"/>
      <c r="E195" s="8"/>
      <c r="F195" s="8"/>
      <c r="G195" s="8"/>
      <c r="H195" s="25"/>
      <c r="I195" s="8"/>
      <c r="J195" s="8"/>
      <c r="K195" s="8"/>
      <c r="L195" s="8"/>
      <c r="M195" s="12"/>
      <c r="N195" s="11"/>
      <c r="O195" s="12"/>
      <c r="P195" s="11"/>
    </row>
    <row r="196" spans="2:16" x14ac:dyDescent="0.25">
      <c r="B196" s="8"/>
      <c r="C196" s="8"/>
      <c r="D196" s="8"/>
      <c r="E196" s="8"/>
      <c r="F196" s="8"/>
      <c r="G196" s="8"/>
      <c r="H196" s="25"/>
      <c r="I196" s="8"/>
      <c r="J196" s="8"/>
      <c r="K196" s="8"/>
      <c r="L196" s="8"/>
      <c r="M196" s="12"/>
      <c r="N196" s="11"/>
      <c r="O196" s="12"/>
      <c r="P196" s="11"/>
    </row>
    <row r="197" spans="2:16" x14ac:dyDescent="0.25">
      <c r="B197" s="8"/>
      <c r="C197" s="8"/>
      <c r="D197" s="8"/>
      <c r="E197" s="8"/>
      <c r="F197" s="8"/>
      <c r="G197" s="8"/>
      <c r="H197" s="25"/>
      <c r="I197" s="8"/>
      <c r="J197" s="8"/>
      <c r="K197" s="8"/>
      <c r="L197" s="8"/>
      <c r="M197" s="12"/>
      <c r="N197" s="11"/>
      <c r="O197" s="12"/>
      <c r="P197" s="11"/>
    </row>
    <row r="198" spans="2:16" x14ac:dyDescent="0.25">
      <c r="B198" s="8"/>
      <c r="C198" s="8"/>
      <c r="D198" s="8"/>
      <c r="E198" s="8"/>
      <c r="F198" s="8"/>
      <c r="G198" s="8"/>
      <c r="H198" s="25"/>
      <c r="I198" s="8"/>
      <c r="J198" s="8"/>
      <c r="K198" s="8"/>
      <c r="L198" s="8"/>
      <c r="M198" s="12"/>
      <c r="N198" s="11"/>
      <c r="O198" s="12"/>
      <c r="P198" s="11"/>
    </row>
    <row r="199" spans="2:16" x14ac:dyDescent="0.25">
      <c r="B199" s="8"/>
      <c r="C199" s="8"/>
      <c r="D199" s="8"/>
      <c r="E199" s="8"/>
      <c r="F199" s="8"/>
      <c r="G199" s="8"/>
      <c r="H199" s="25"/>
      <c r="I199" s="8"/>
      <c r="J199" s="8"/>
      <c r="K199" s="8"/>
      <c r="L199" s="8"/>
      <c r="M199" s="12"/>
      <c r="N199" s="11"/>
      <c r="O199" s="12"/>
      <c r="P199" s="11"/>
    </row>
    <row r="200" spans="2:16" x14ac:dyDescent="0.25">
      <c r="B200" s="8"/>
      <c r="C200" s="8"/>
      <c r="D200" s="8"/>
      <c r="E200" s="8"/>
      <c r="F200" s="8"/>
      <c r="G200" s="8"/>
      <c r="H200" s="25"/>
      <c r="I200" s="8"/>
      <c r="J200" s="8"/>
      <c r="K200" s="8"/>
      <c r="L200" s="8"/>
      <c r="M200" s="12"/>
      <c r="N200" s="11"/>
      <c r="O200" s="12"/>
      <c r="P200" s="11"/>
    </row>
    <row r="201" spans="2:16" x14ac:dyDescent="0.25">
      <c r="B201" s="8"/>
      <c r="C201" s="8"/>
      <c r="D201" s="8"/>
      <c r="E201" s="8"/>
      <c r="F201" s="8"/>
      <c r="G201" s="8"/>
      <c r="H201" s="25"/>
      <c r="I201" s="8"/>
      <c r="J201" s="8"/>
      <c r="K201" s="8"/>
      <c r="L201" s="8"/>
      <c r="M201" s="12"/>
      <c r="N201" s="11"/>
      <c r="O201" s="12"/>
      <c r="P201" s="11"/>
    </row>
    <row r="202" spans="2:16" x14ac:dyDescent="0.25">
      <c r="B202" s="8"/>
      <c r="C202" s="8"/>
      <c r="D202" s="8"/>
      <c r="E202" s="8"/>
      <c r="F202" s="8"/>
      <c r="G202" s="8"/>
      <c r="H202" s="25"/>
      <c r="I202" s="8"/>
      <c r="J202" s="8"/>
      <c r="K202" s="8"/>
      <c r="L202" s="8"/>
      <c r="M202" s="12"/>
      <c r="N202" s="11"/>
      <c r="O202" s="12"/>
      <c r="P202" s="11"/>
    </row>
    <row r="203" spans="2:16" x14ac:dyDescent="0.25">
      <c r="B203" s="8"/>
      <c r="C203" s="8"/>
      <c r="D203" s="8"/>
      <c r="E203" s="8"/>
      <c r="F203" s="8"/>
      <c r="G203" s="8"/>
      <c r="H203" s="25"/>
      <c r="I203" s="8"/>
      <c r="J203" s="8"/>
      <c r="K203" s="8"/>
      <c r="L203" s="8"/>
      <c r="M203" s="12"/>
      <c r="N203" s="11"/>
      <c r="O203" s="12"/>
      <c r="P203" s="11"/>
    </row>
    <row r="204" spans="2:16" x14ac:dyDescent="0.25">
      <c r="B204" s="8"/>
      <c r="C204" s="8"/>
      <c r="D204" s="8"/>
      <c r="E204" s="8"/>
      <c r="F204" s="8"/>
      <c r="G204" s="8"/>
      <c r="H204" s="25"/>
      <c r="I204" s="8"/>
      <c r="J204" s="8"/>
      <c r="K204" s="8"/>
      <c r="L204" s="8"/>
      <c r="M204" s="12"/>
      <c r="N204" s="11"/>
      <c r="O204" s="12"/>
      <c r="P204" s="11"/>
    </row>
    <row r="205" spans="2:16" x14ac:dyDescent="0.25">
      <c r="B205" s="8"/>
      <c r="C205" s="8"/>
      <c r="D205" s="8"/>
      <c r="E205" s="8"/>
      <c r="F205" s="8"/>
      <c r="G205" s="8"/>
      <c r="H205" s="25"/>
      <c r="I205" s="8"/>
      <c r="J205" s="8"/>
      <c r="K205" s="8"/>
      <c r="L205" s="8"/>
      <c r="M205" s="12"/>
      <c r="N205" s="11"/>
      <c r="O205" s="12"/>
      <c r="P205" s="11"/>
    </row>
    <row r="206" spans="2:16" x14ac:dyDescent="0.25">
      <c r="B206" s="8"/>
      <c r="C206" s="8"/>
      <c r="D206" s="8"/>
      <c r="E206" s="8"/>
      <c r="F206" s="8"/>
      <c r="G206" s="8"/>
      <c r="H206" s="25"/>
      <c r="I206" s="8"/>
      <c r="J206" s="8"/>
      <c r="K206" s="8"/>
      <c r="L206" s="8"/>
      <c r="M206" s="12"/>
      <c r="N206" s="11"/>
      <c r="O206" s="12"/>
      <c r="P206" s="11"/>
    </row>
    <row r="207" spans="2:16" x14ac:dyDescent="0.25">
      <c r="B207" s="8"/>
      <c r="C207" s="8"/>
      <c r="D207" s="8"/>
      <c r="E207" s="8"/>
      <c r="F207" s="8"/>
      <c r="G207" s="8"/>
      <c r="H207" s="25"/>
      <c r="I207" s="8"/>
      <c r="J207" s="8"/>
      <c r="K207" s="8"/>
      <c r="L207" s="8"/>
      <c r="M207" s="12"/>
      <c r="N207" s="11"/>
      <c r="O207" s="12"/>
      <c r="P207" s="11"/>
    </row>
    <row r="208" spans="2:16" x14ac:dyDescent="0.25">
      <c r="B208" s="8"/>
      <c r="C208" s="8"/>
      <c r="D208" s="8"/>
      <c r="E208" s="8"/>
      <c r="F208" s="8"/>
      <c r="G208" s="8"/>
      <c r="H208" s="25"/>
      <c r="I208" s="8"/>
      <c r="J208" s="8"/>
      <c r="K208" s="8"/>
      <c r="L208" s="8"/>
      <c r="M208" s="12"/>
      <c r="N208" s="11"/>
      <c r="O208" s="12"/>
      <c r="P208" s="11"/>
    </row>
    <row r="209" spans="2:16" x14ac:dyDescent="0.25">
      <c r="B209" s="8"/>
      <c r="C209" s="8"/>
      <c r="D209" s="8"/>
      <c r="E209" s="8"/>
      <c r="F209" s="8"/>
      <c r="G209" s="8"/>
      <c r="H209" s="25"/>
      <c r="I209" s="8"/>
      <c r="J209" s="8"/>
      <c r="K209" s="8"/>
      <c r="L209" s="8"/>
      <c r="M209" s="12"/>
      <c r="N209" s="11"/>
      <c r="O209" s="12"/>
      <c r="P209" s="11"/>
    </row>
    <row r="210" spans="2:16" x14ac:dyDescent="0.25">
      <c r="B210" s="8"/>
      <c r="C210" s="8"/>
      <c r="D210" s="8"/>
      <c r="E210" s="8"/>
      <c r="F210" s="8"/>
      <c r="G210" s="8"/>
      <c r="H210" s="25"/>
      <c r="I210" s="8"/>
      <c r="J210" s="8"/>
      <c r="K210" s="8"/>
      <c r="L210" s="8"/>
      <c r="M210" s="12"/>
      <c r="N210" s="11"/>
      <c r="O210" s="12"/>
      <c r="P210" s="11"/>
    </row>
    <row r="211" spans="2:16" x14ac:dyDescent="0.25">
      <c r="B211" s="8"/>
      <c r="C211" s="8"/>
      <c r="D211" s="8"/>
      <c r="E211" s="8"/>
      <c r="F211" s="8"/>
      <c r="G211" s="8"/>
      <c r="H211" s="25"/>
      <c r="I211" s="8"/>
      <c r="J211" s="8"/>
      <c r="K211" s="8"/>
      <c r="L211" s="8"/>
      <c r="M211" s="12"/>
      <c r="N211" s="11"/>
      <c r="O211" s="12"/>
      <c r="P211" s="11"/>
    </row>
    <row r="212" spans="2:16" x14ac:dyDescent="0.25">
      <c r="B212" s="8"/>
      <c r="C212" s="8"/>
      <c r="D212" s="8"/>
      <c r="E212" s="8"/>
      <c r="F212" s="8"/>
      <c r="G212" s="8"/>
      <c r="H212" s="25"/>
      <c r="I212" s="8"/>
      <c r="J212" s="8"/>
      <c r="K212" s="8"/>
      <c r="L212" s="8"/>
      <c r="M212" s="12"/>
      <c r="N212" s="11"/>
      <c r="O212" s="12"/>
      <c r="P212" s="11"/>
    </row>
    <row r="213" spans="2:16" x14ac:dyDescent="0.25">
      <c r="B213" s="8"/>
      <c r="C213" s="8"/>
      <c r="D213" s="8"/>
      <c r="E213" s="8"/>
      <c r="F213" s="8"/>
      <c r="G213" s="8"/>
      <c r="H213" s="25"/>
      <c r="I213" s="8"/>
      <c r="J213" s="8"/>
      <c r="K213" s="8"/>
      <c r="L213" s="8"/>
      <c r="M213" s="12"/>
      <c r="N213" s="11"/>
      <c r="O213" s="12"/>
      <c r="P213" s="11"/>
    </row>
    <row r="214" spans="2:16" x14ac:dyDescent="0.25">
      <c r="B214" s="8"/>
      <c r="C214" s="8"/>
      <c r="D214" s="8"/>
      <c r="E214" s="8"/>
      <c r="F214" s="8"/>
      <c r="G214" s="8"/>
      <c r="H214" s="25"/>
      <c r="I214" s="8"/>
      <c r="J214" s="8"/>
      <c r="K214" s="8"/>
      <c r="L214" s="8"/>
      <c r="M214" s="12"/>
      <c r="N214" s="11"/>
      <c r="O214" s="12"/>
      <c r="P214" s="11"/>
    </row>
    <row r="215" spans="2:16" x14ac:dyDescent="0.25">
      <c r="B215" s="8"/>
      <c r="C215" s="8"/>
      <c r="D215" s="8"/>
      <c r="E215" s="8"/>
      <c r="F215" s="8"/>
      <c r="G215" s="8"/>
      <c r="H215" s="25"/>
      <c r="I215" s="8"/>
      <c r="J215" s="8"/>
      <c r="K215" s="8"/>
      <c r="L215" s="8"/>
      <c r="M215" s="12"/>
      <c r="N215" s="11"/>
      <c r="O215" s="12"/>
      <c r="P215" s="11"/>
    </row>
    <row r="216" spans="2:16" x14ac:dyDescent="0.25">
      <c r="B216" s="8"/>
      <c r="C216" s="8"/>
      <c r="D216" s="8"/>
      <c r="E216" s="8"/>
      <c r="F216" s="8"/>
      <c r="G216" s="8"/>
      <c r="H216" s="25"/>
      <c r="I216" s="8"/>
      <c r="J216" s="8"/>
      <c r="K216" s="8"/>
      <c r="L216" s="8"/>
      <c r="M216" s="12"/>
      <c r="N216" s="11"/>
      <c r="O216" s="12"/>
      <c r="P216" s="11"/>
    </row>
    <row r="217" spans="2:16" x14ac:dyDescent="0.25">
      <c r="B217" s="8"/>
      <c r="C217" s="8"/>
      <c r="D217" s="8"/>
      <c r="E217" s="8"/>
      <c r="F217" s="8"/>
      <c r="G217" s="8"/>
      <c r="H217" s="25"/>
      <c r="I217" s="8"/>
      <c r="J217" s="8"/>
      <c r="K217" s="8"/>
      <c r="L217" s="8"/>
      <c r="M217" s="12"/>
      <c r="N217" s="11"/>
      <c r="O217" s="12"/>
      <c r="P217" s="11"/>
    </row>
    <row r="218" spans="2:16" x14ac:dyDescent="0.25">
      <c r="B218" s="8"/>
      <c r="C218" s="8"/>
      <c r="D218" s="8"/>
      <c r="E218" s="8"/>
      <c r="F218" s="8"/>
      <c r="G218" s="8"/>
      <c r="H218" s="25"/>
      <c r="I218" s="8"/>
      <c r="J218" s="8"/>
      <c r="K218" s="8"/>
      <c r="L218" s="8"/>
      <c r="M218" s="12"/>
      <c r="N218" s="11"/>
      <c r="O218" s="12"/>
      <c r="P218" s="11"/>
    </row>
    <row r="219" spans="2:16" x14ac:dyDescent="0.25">
      <c r="B219" s="8"/>
      <c r="C219" s="8"/>
      <c r="D219" s="8"/>
      <c r="E219" s="8"/>
      <c r="F219" s="8"/>
      <c r="G219" s="8"/>
      <c r="H219" s="25"/>
      <c r="I219" s="8"/>
      <c r="J219" s="8"/>
      <c r="K219" s="8"/>
      <c r="L219" s="8"/>
      <c r="M219" s="12"/>
      <c r="N219" s="11"/>
      <c r="O219" s="12"/>
      <c r="P219" s="11"/>
    </row>
    <row r="220" spans="2:16" x14ac:dyDescent="0.25">
      <c r="B220" s="8"/>
      <c r="C220" s="8"/>
      <c r="D220" s="8"/>
      <c r="E220" s="8"/>
      <c r="F220" s="8"/>
      <c r="G220" s="8"/>
      <c r="H220" s="25"/>
      <c r="I220" s="8"/>
      <c r="J220" s="8"/>
      <c r="K220" s="8"/>
      <c r="L220" s="8"/>
      <c r="M220" s="12"/>
      <c r="N220" s="11"/>
      <c r="O220" s="12"/>
      <c r="P220" s="11"/>
    </row>
    <row r="221" spans="2:16" x14ac:dyDescent="0.25">
      <c r="B221" s="8"/>
      <c r="C221" s="8"/>
      <c r="D221" s="8"/>
      <c r="E221" s="8"/>
      <c r="F221" s="8"/>
      <c r="G221" s="8"/>
      <c r="H221" s="25"/>
      <c r="I221" s="8"/>
      <c r="J221" s="8"/>
      <c r="K221" s="8"/>
      <c r="L221" s="8"/>
      <c r="M221" s="12"/>
      <c r="N221" s="11"/>
      <c r="O221" s="12"/>
      <c r="P221" s="11"/>
    </row>
    <row r="222" spans="2:16" x14ac:dyDescent="0.25">
      <c r="B222" s="8"/>
      <c r="C222" s="8"/>
      <c r="D222" s="8"/>
      <c r="E222" s="8"/>
      <c r="F222" s="8"/>
      <c r="G222" s="8"/>
      <c r="H222" s="25"/>
      <c r="I222" s="8"/>
      <c r="J222" s="8"/>
      <c r="K222" s="8"/>
      <c r="L222" s="8"/>
      <c r="M222" s="12"/>
      <c r="N222" s="11"/>
      <c r="O222" s="12"/>
      <c r="P222" s="11"/>
    </row>
    <row r="223" spans="2:16" x14ac:dyDescent="0.25">
      <c r="B223" s="8"/>
      <c r="C223" s="8"/>
      <c r="D223" s="8"/>
      <c r="E223" s="8"/>
      <c r="F223" s="8"/>
      <c r="G223" s="8"/>
      <c r="H223" s="25"/>
      <c r="I223" s="8"/>
      <c r="J223" s="8"/>
      <c r="K223" s="8"/>
      <c r="L223" s="8"/>
      <c r="M223" s="12"/>
      <c r="N223" s="11"/>
      <c r="O223" s="12"/>
      <c r="P223" s="11"/>
    </row>
    <row r="224" spans="2:16" x14ac:dyDescent="0.25">
      <c r="B224" s="8"/>
      <c r="C224" s="8"/>
      <c r="D224" s="8"/>
      <c r="E224" s="8"/>
      <c r="F224" s="8"/>
      <c r="G224" s="8"/>
      <c r="H224" s="25"/>
      <c r="I224" s="8"/>
      <c r="J224" s="8"/>
      <c r="K224" s="8"/>
      <c r="L224" s="8"/>
      <c r="M224" s="12"/>
      <c r="N224" s="11"/>
      <c r="O224" s="12"/>
      <c r="P224" s="11"/>
    </row>
    <row r="225" spans="2:16" x14ac:dyDescent="0.25">
      <c r="B225" s="8"/>
      <c r="C225" s="8"/>
      <c r="D225" s="8"/>
      <c r="E225" s="8"/>
      <c r="F225" s="8"/>
      <c r="G225" s="8"/>
      <c r="H225" s="25"/>
      <c r="I225" s="8"/>
      <c r="J225" s="8"/>
      <c r="K225" s="8"/>
      <c r="L225" s="8"/>
      <c r="M225" s="12"/>
      <c r="N225" s="11"/>
      <c r="O225" s="12"/>
      <c r="P225" s="11"/>
    </row>
    <row r="226" spans="2:16" x14ac:dyDescent="0.25">
      <c r="B226" s="8"/>
      <c r="C226" s="8"/>
      <c r="D226" s="8"/>
      <c r="E226" s="8"/>
      <c r="F226" s="8"/>
      <c r="G226" s="8"/>
      <c r="H226" s="25"/>
      <c r="I226" s="8"/>
      <c r="J226" s="8"/>
      <c r="K226" s="8"/>
      <c r="L226" s="8"/>
      <c r="M226" s="12"/>
      <c r="N226" s="11"/>
      <c r="O226" s="12"/>
      <c r="P226" s="11"/>
    </row>
    <row r="227" spans="2:16" x14ac:dyDescent="0.25">
      <c r="B227" s="8"/>
      <c r="C227" s="8"/>
      <c r="D227" s="8"/>
      <c r="E227" s="8"/>
      <c r="F227" s="8"/>
      <c r="G227" s="8"/>
      <c r="H227" s="25"/>
      <c r="I227" s="8"/>
      <c r="J227" s="8"/>
      <c r="K227" s="8"/>
      <c r="L227" s="8"/>
      <c r="M227" s="12"/>
      <c r="N227" s="11"/>
      <c r="O227" s="12"/>
      <c r="P227" s="11"/>
    </row>
    <row r="228" spans="2:16" x14ac:dyDescent="0.25">
      <c r="B228" s="8"/>
      <c r="C228" s="8"/>
      <c r="D228" s="8"/>
      <c r="E228" s="8"/>
      <c r="F228" s="8"/>
      <c r="G228" s="8"/>
      <c r="H228" s="25"/>
      <c r="I228" s="8"/>
      <c r="J228" s="8"/>
      <c r="K228" s="8"/>
      <c r="L228" s="8"/>
      <c r="M228" s="12"/>
      <c r="N228" s="11"/>
      <c r="O228" s="12"/>
      <c r="P228" s="11"/>
    </row>
    <row r="229" spans="2:16" x14ac:dyDescent="0.25">
      <c r="B229" s="8"/>
      <c r="C229" s="8"/>
      <c r="D229" s="8"/>
      <c r="E229" s="8"/>
      <c r="F229" s="8"/>
      <c r="G229" s="8"/>
      <c r="H229" s="25"/>
      <c r="I229" s="8"/>
      <c r="J229" s="8"/>
      <c r="K229" s="8"/>
      <c r="L229" s="8"/>
      <c r="M229" s="12"/>
      <c r="N229" s="11"/>
      <c r="O229" s="12"/>
      <c r="P229" s="11"/>
    </row>
    <row r="230" spans="2:16" x14ac:dyDescent="0.25">
      <c r="B230" s="8"/>
      <c r="C230" s="8"/>
      <c r="D230" s="8"/>
      <c r="E230" s="8"/>
      <c r="F230" s="8"/>
      <c r="G230" s="8"/>
      <c r="H230" s="25"/>
      <c r="I230" s="8"/>
      <c r="J230" s="8"/>
      <c r="K230" s="8"/>
      <c r="L230" s="8"/>
      <c r="M230" s="12"/>
      <c r="N230" s="11"/>
      <c r="O230" s="12"/>
      <c r="P230" s="11"/>
    </row>
    <row r="231" spans="2:16" x14ac:dyDescent="0.25">
      <c r="B231" s="8"/>
      <c r="C231" s="8"/>
      <c r="D231" s="8"/>
      <c r="E231" s="8"/>
      <c r="F231" s="8"/>
      <c r="G231" s="8"/>
      <c r="H231" s="25"/>
      <c r="I231" s="8"/>
      <c r="J231" s="8"/>
      <c r="K231" s="8"/>
      <c r="L231" s="8"/>
      <c r="M231" s="12"/>
      <c r="N231" s="11"/>
      <c r="O231" s="12"/>
      <c r="P231" s="11"/>
    </row>
    <row r="232" spans="2:16" x14ac:dyDescent="0.25">
      <c r="B232" s="8"/>
      <c r="C232" s="8"/>
      <c r="D232" s="8"/>
      <c r="E232" s="8"/>
      <c r="F232" s="8"/>
      <c r="G232" s="8"/>
      <c r="H232" s="25"/>
      <c r="I232" s="8"/>
      <c r="J232" s="8"/>
      <c r="K232" s="8"/>
      <c r="L232" s="8"/>
      <c r="M232" s="12"/>
      <c r="N232" s="11"/>
      <c r="O232" s="12"/>
      <c r="P232" s="11"/>
    </row>
    <row r="233" spans="2:16" x14ac:dyDescent="0.25">
      <c r="B233" s="8"/>
      <c r="C233" s="8"/>
      <c r="D233" s="8"/>
      <c r="E233" s="8"/>
      <c r="F233" s="8"/>
      <c r="G233" s="8"/>
      <c r="H233" s="25"/>
      <c r="I233" s="8"/>
      <c r="J233" s="8"/>
      <c r="K233" s="8"/>
      <c r="L233" s="8"/>
      <c r="M233" s="12"/>
      <c r="N233" s="11"/>
      <c r="O233" s="12"/>
      <c r="P233" s="11"/>
    </row>
    <row r="234" spans="2:16" x14ac:dyDescent="0.25">
      <c r="B234" s="8"/>
      <c r="C234" s="8"/>
      <c r="D234" s="8"/>
      <c r="E234" s="8"/>
      <c r="F234" s="8"/>
      <c r="G234" s="8"/>
      <c r="H234" s="25"/>
      <c r="I234" s="8"/>
      <c r="J234" s="8"/>
      <c r="K234" s="8"/>
      <c r="L234" s="8"/>
      <c r="M234" s="12"/>
      <c r="N234" s="11"/>
      <c r="O234" s="12"/>
      <c r="P234" s="11"/>
    </row>
    <row r="235" spans="2:16" x14ac:dyDescent="0.25">
      <c r="B235" s="8"/>
      <c r="C235" s="8"/>
      <c r="D235" s="8"/>
      <c r="E235" s="8"/>
      <c r="F235" s="8"/>
      <c r="G235" s="8"/>
      <c r="H235" s="25"/>
      <c r="I235" s="8"/>
      <c r="J235" s="8"/>
      <c r="K235" s="8"/>
      <c r="L235" s="8"/>
      <c r="M235" s="12"/>
      <c r="N235" s="11"/>
      <c r="O235" s="12"/>
      <c r="P235" s="11"/>
    </row>
    <row r="236" spans="2:16" x14ac:dyDescent="0.25">
      <c r="B236" s="8"/>
      <c r="C236" s="8"/>
      <c r="D236" s="8"/>
      <c r="E236" s="8"/>
      <c r="F236" s="8"/>
      <c r="G236" s="8"/>
      <c r="H236" s="25"/>
      <c r="I236" s="8"/>
      <c r="J236" s="8"/>
      <c r="K236" s="8"/>
      <c r="L236" s="8"/>
      <c r="M236" s="12"/>
      <c r="N236" s="11"/>
      <c r="O236" s="12"/>
      <c r="P236" s="11"/>
    </row>
    <row r="237" spans="2:16" x14ac:dyDescent="0.25">
      <c r="B237" s="8"/>
      <c r="C237" s="8"/>
      <c r="D237" s="8"/>
      <c r="E237" s="8"/>
      <c r="F237" s="8"/>
      <c r="G237" s="8"/>
      <c r="H237" s="25"/>
      <c r="I237" s="8"/>
      <c r="J237" s="8"/>
      <c r="K237" s="8"/>
      <c r="L237" s="8"/>
      <c r="M237" s="12"/>
      <c r="N237" s="11"/>
      <c r="O237" s="12"/>
      <c r="P237" s="11"/>
    </row>
    <row r="238" spans="2:16" x14ac:dyDescent="0.25">
      <c r="B238" s="8"/>
      <c r="C238" s="8"/>
      <c r="D238" s="8"/>
      <c r="E238" s="8"/>
      <c r="F238" s="8"/>
      <c r="G238" s="8"/>
      <c r="H238" s="25"/>
      <c r="I238" s="8"/>
      <c r="J238" s="8"/>
      <c r="K238" s="8"/>
      <c r="L238" s="8"/>
      <c r="M238" s="12"/>
      <c r="N238" s="11"/>
      <c r="O238" s="12"/>
      <c r="P238" s="11"/>
    </row>
    <row r="239" spans="2:16" x14ac:dyDescent="0.25">
      <c r="B239" s="8"/>
      <c r="C239" s="8"/>
      <c r="D239" s="8"/>
      <c r="E239" s="8"/>
      <c r="F239" s="8"/>
      <c r="G239" s="8"/>
      <c r="H239" s="25"/>
      <c r="I239" s="8"/>
      <c r="J239" s="8"/>
      <c r="K239" s="8"/>
      <c r="L239" s="8"/>
      <c r="M239" s="12"/>
      <c r="N239" s="11"/>
      <c r="O239" s="12"/>
      <c r="P239" s="11"/>
    </row>
    <row r="240" spans="2:16" x14ac:dyDescent="0.25">
      <c r="B240" s="8"/>
      <c r="C240" s="8"/>
      <c r="D240" s="8"/>
      <c r="E240" s="8"/>
      <c r="F240" s="8"/>
      <c r="G240" s="8"/>
      <c r="H240" s="25"/>
      <c r="I240" s="8"/>
      <c r="J240" s="8"/>
      <c r="K240" s="8"/>
      <c r="L240" s="8"/>
      <c r="M240" s="12"/>
      <c r="N240" s="11"/>
      <c r="O240" s="12"/>
      <c r="P240" s="11"/>
    </row>
    <row r="241" spans="2:16" x14ac:dyDescent="0.25">
      <c r="B241" s="8"/>
      <c r="C241" s="8"/>
      <c r="D241" s="8"/>
      <c r="E241" s="8"/>
      <c r="F241" s="8"/>
      <c r="G241" s="8"/>
      <c r="H241" s="25"/>
      <c r="I241" s="8"/>
      <c r="J241" s="8"/>
      <c r="K241" s="8"/>
      <c r="L241" s="8"/>
      <c r="M241" s="12"/>
      <c r="N241" s="11"/>
      <c r="O241" s="12"/>
      <c r="P241" s="11"/>
    </row>
    <row r="242" spans="2:16" x14ac:dyDescent="0.25">
      <c r="B242" s="8"/>
      <c r="C242" s="8"/>
      <c r="D242" s="8"/>
      <c r="E242" s="8"/>
      <c r="F242" s="8"/>
      <c r="G242" s="8"/>
      <c r="H242" s="25"/>
      <c r="I242" s="8"/>
      <c r="J242" s="8"/>
      <c r="K242" s="8"/>
      <c r="L242" s="8"/>
      <c r="M242" s="12"/>
      <c r="N242" s="11"/>
      <c r="O242" s="12"/>
      <c r="P242" s="11"/>
    </row>
    <row r="243" spans="2:16" x14ac:dyDescent="0.25">
      <c r="B243" s="8"/>
      <c r="C243" s="8"/>
      <c r="D243" s="8"/>
      <c r="E243" s="8"/>
      <c r="F243" s="8"/>
      <c r="G243" s="8"/>
      <c r="H243" s="25"/>
      <c r="I243" s="8"/>
      <c r="J243" s="8"/>
      <c r="K243" s="8"/>
      <c r="L243" s="8"/>
      <c r="M243" s="12"/>
      <c r="N243" s="11"/>
      <c r="O243" s="12"/>
      <c r="P243" s="11"/>
    </row>
    <row r="244" spans="2:16" x14ac:dyDescent="0.25">
      <c r="B244" s="8"/>
      <c r="C244" s="8"/>
      <c r="D244" s="8"/>
      <c r="E244" s="8"/>
      <c r="F244" s="8"/>
      <c r="G244" s="8"/>
      <c r="H244" s="25"/>
      <c r="I244" s="8"/>
      <c r="J244" s="8"/>
      <c r="K244" s="8"/>
      <c r="L244" s="8"/>
      <c r="M244" s="12"/>
      <c r="N244" s="11"/>
      <c r="O244" s="12"/>
      <c r="P244" s="11"/>
    </row>
    <row r="245" spans="2:16" x14ac:dyDescent="0.25">
      <c r="B245" s="8"/>
      <c r="C245" s="8"/>
      <c r="D245" s="8"/>
      <c r="E245" s="8"/>
      <c r="F245" s="8"/>
      <c r="G245" s="8"/>
      <c r="H245" s="25"/>
      <c r="I245" s="8"/>
      <c r="J245" s="8"/>
      <c r="K245" s="8"/>
      <c r="L245" s="8"/>
      <c r="M245" s="12"/>
      <c r="N245" s="11"/>
      <c r="O245" s="12"/>
      <c r="P245" s="11"/>
    </row>
    <row r="246" spans="2:16" x14ac:dyDescent="0.25">
      <c r="B246" s="8"/>
      <c r="C246" s="8"/>
      <c r="D246" s="8"/>
      <c r="E246" s="8"/>
      <c r="F246" s="8"/>
      <c r="G246" s="8"/>
      <c r="H246" s="25"/>
      <c r="I246" s="8"/>
      <c r="J246" s="8"/>
      <c r="K246" s="8"/>
      <c r="L246" s="8"/>
      <c r="M246" s="12"/>
      <c r="N246" s="11"/>
      <c r="O246" s="12"/>
      <c r="P246" s="11"/>
    </row>
    <row r="247" spans="2:16" x14ac:dyDescent="0.25">
      <c r="B247" s="8"/>
      <c r="C247" s="8"/>
      <c r="D247" s="8"/>
      <c r="E247" s="8"/>
      <c r="F247" s="8"/>
      <c r="G247" s="8"/>
      <c r="H247" s="25"/>
      <c r="I247" s="8"/>
      <c r="J247" s="8"/>
      <c r="K247" s="8"/>
      <c r="L247" s="8"/>
      <c r="M247" s="12"/>
      <c r="N247" s="11"/>
      <c r="O247" s="12"/>
      <c r="P247" s="11"/>
    </row>
    <row r="248" spans="2:16" x14ac:dyDescent="0.25">
      <c r="B248" s="8"/>
      <c r="C248" s="8"/>
      <c r="D248" s="8"/>
      <c r="E248" s="8"/>
      <c r="F248" s="8"/>
      <c r="G248" s="8"/>
      <c r="H248" s="25"/>
      <c r="I248" s="8"/>
      <c r="J248" s="8"/>
      <c r="K248" s="8"/>
      <c r="L248" s="8"/>
      <c r="M248" s="12"/>
      <c r="N248" s="11"/>
      <c r="O248" s="12"/>
      <c r="P248" s="11"/>
    </row>
    <row r="249" spans="2:16" x14ac:dyDescent="0.25">
      <c r="B249" s="8"/>
      <c r="C249" s="8"/>
      <c r="D249" s="8"/>
      <c r="E249" s="8"/>
      <c r="F249" s="8"/>
      <c r="G249" s="8"/>
      <c r="H249" s="25"/>
      <c r="I249" s="8"/>
      <c r="J249" s="8"/>
      <c r="K249" s="8"/>
      <c r="L249" s="8"/>
      <c r="M249" s="12"/>
      <c r="N249" s="11"/>
      <c r="O249" s="12"/>
      <c r="P249" s="11"/>
    </row>
    <row r="250" spans="2:16" x14ac:dyDescent="0.25">
      <c r="B250" s="8"/>
      <c r="C250" s="8"/>
      <c r="D250" s="8"/>
      <c r="E250" s="8"/>
      <c r="F250" s="8"/>
      <c r="G250" s="8"/>
      <c r="H250" s="25"/>
      <c r="I250" s="8"/>
      <c r="J250" s="8"/>
      <c r="K250" s="8"/>
      <c r="L250" s="8"/>
      <c r="M250" s="12"/>
      <c r="N250" s="11"/>
      <c r="O250" s="12"/>
      <c r="P250" s="11"/>
    </row>
    <row r="251" spans="2:16" x14ac:dyDescent="0.25">
      <c r="B251" s="8"/>
      <c r="C251" s="8"/>
      <c r="D251" s="8"/>
      <c r="E251" s="8"/>
      <c r="F251" s="8"/>
      <c r="G251" s="8"/>
      <c r="H251" s="25"/>
      <c r="I251" s="8"/>
      <c r="J251" s="8"/>
      <c r="K251" s="8"/>
      <c r="L251" s="8"/>
      <c r="M251" s="12"/>
      <c r="N251" s="11"/>
      <c r="O251" s="12"/>
      <c r="P251" s="11"/>
    </row>
    <row r="252" spans="2:16" x14ac:dyDescent="0.25">
      <c r="B252" s="8"/>
      <c r="C252" s="8"/>
      <c r="D252" s="8"/>
      <c r="E252" s="8"/>
      <c r="F252" s="8"/>
      <c r="G252" s="8"/>
      <c r="H252" s="25"/>
      <c r="I252" s="8"/>
      <c r="J252" s="8"/>
      <c r="K252" s="8"/>
      <c r="L252" s="8"/>
      <c r="M252" s="12"/>
      <c r="N252" s="11"/>
      <c r="O252" s="12"/>
      <c r="P252" s="11"/>
    </row>
    <row r="253" spans="2:16" x14ac:dyDescent="0.25">
      <c r="B253" s="8"/>
      <c r="C253" s="8"/>
      <c r="D253" s="8"/>
      <c r="E253" s="8"/>
      <c r="F253" s="8"/>
      <c r="G253" s="8"/>
      <c r="H253" s="25"/>
      <c r="I253" s="8"/>
      <c r="J253" s="8"/>
      <c r="K253" s="8"/>
      <c r="L253" s="8"/>
      <c r="M253" s="12"/>
      <c r="N253" s="11"/>
      <c r="O253" s="12"/>
      <c r="P253" s="11"/>
    </row>
    <row r="254" spans="2:16" x14ac:dyDescent="0.25">
      <c r="B254" s="8"/>
      <c r="C254" s="8"/>
      <c r="D254" s="8"/>
      <c r="E254" s="8"/>
      <c r="F254" s="8"/>
      <c r="G254" s="8"/>
      <c r="H254" s="25"/>
      <c r="I254" s="8"/>
      <c r="J254" s="8"/>
      <c r="K254" s="8"/>
      <c r="L254" s="8"/>
      <c r="M254" s="12"/>
      <c r="N254" s="11"/>
      <c r="O254" s="12"/>
      <c r="P254" s="11"/>
    </row>
    <row r="255" spans="2:16" x14ac:dyDescent="0.25">
      <c r="B255" s="8"/>
      <c r="C255" s="8"/>
      <c r="D255" s="8"/>
      <c r="E255" s="8"/>
      <c r="F255" s="8"/>
      <c r="G255" s="8"/>
      <c r="H255" s="25"/>
      <c r="I255" s="8"/>
      <c r="J255" s="8"/>
      <c r="K255" s="8"/>
      <c r="L255" s="8"/>
      <c r="M255" s="12"/>
      <c r="N255" s="11"/>
      <c r="O255" s="12"/>
      <c r="P255" s="11"/>
    </row>
    <row r="256" spans="2:16" x14ac:dyDescent="0.25">
      <c r="B256" s="8"/>
      <c r="C256" s="8"/>
      <c r="D256" s="8"/>
      <c r="E256" s="8"/>
      <c r="F256" s="8"/>
      <c r="G256" s="8"/>
      <c r="H256" s="25"/>
      <c r="I256" s="8"/>
      <c r="J256" s="8"/>
      <c r="K256" s="8"/>
      <c r="L256" s="8"/>
      <c r="M256" s="12"/>
      <c r="N256" s="11"/>
      <c r="O256" s="12"/>
      <c r="P256" s="11"/>
    </row>
    <row r="257" spans="2:16" x14ac:dyDescent="0.25">
      <c r="B257" s="8"/>
      <c r="C257" s="8"/>
      <c r="D257" s="8"/>
      <c r="E257" s="8"/>
      <c r="F257" s="8"/>
      <c r="G257" s="8"/>
      <c r="H257" s="25"/>
      <c r="I257" s="8"/>
      <c r="J257" s="8"/>
      <c r="K257" s="8"/>
      <c r="L257" s="8"/>
      <c r="M257" s="12"/>
      <c r="N257" s="11"/>
      <c r="O257" s="12"/>
      <c r="P257" s="11"/>
    </row>
    <row r="258" spans="2:16" x14ac:dyDescent="0.25">
      <c r="B258" s="8"/>
      <c r="C258" s="8"/>
      <c r="D258" s="8"/>
      <c r="E258" s="8"/>
      <c r="F258" s="8"/>
      <c r="G258" s="8"/>
      <c r="H258" s="25"/>
      <c r="I258" s="8"/>
      <c r="J258" s="8"/>
      <c r="K258" s="8"/>
      <c r="L258" s="8"/>
      <c r="M258" s="12"/>
      <c r="N258" s="11"/>
      <c r="O258" s="12"/>
      <c r="P258" s="11"/>
    </row>
    <row r="259" spans="2:16" x14ac:dyDescent="0.25">
      <c r="B259" s="8"/>
      <c r="C259" s="8"/>
      <c r="D259" s="8"/>
      <c r="E259" s="8"/>
      <c r="F259" s="8"/>
      <c r="G259" s="8"/>
      <c r="H259" s="25"/>
      <c r="I259" s="8"/>
      <c r="J259" s="8"/>
      <c r="K259" s="8"/>
      <c r="L259" s="8"/>
      <c r="M259" s="12"/>
      <c r="N259" s="11"/>
      <c r="O259" s="12"/>
      <c r="P259" s="11"/>
    </row>
    <row r="260" spans="2:16" x14ac:dyDescent="0.25">
      <c r="B260" s="8"/>
      <c r="C260" s="8"/>
      <c r="D260" s="8"/>
      <c r="E260" s="8"/>
      <c r="F260" s="8"/>
      <c r="G260" s="8"/>
      <c r="H260" s="25"/>
      <c r="I260" s="8"/>
      <c r="J260" s="8"/>
      <c r="K260" s="8"/>
      <c r="L260" s="8"/>
      <c r="M260" s="12"/>
      <c r="N260" s="11"/>
      <c r="O260" s="12"/>
      <c r="P260" s="11"/>
    </row>
    <row r="261" spans="2:16" x14ac:dyDescent="0.25">
      <c r="B261" s="8"/>
      <c r="C261" s="8"/>
      <c r="D261" s="8"/>
      <c r="E261" s="8"/>
      <c r="F261" s="8"/>
      <c r="G261" s="8"/>
      <c r="H261" s="25"/>
      <c r="I261" s="8"/>
      <c r="J261" s="8"/>
      <c r="K261" s="8"/>
      <c r="L261" s="8"/>
      <c r="M261" s="12"/>
      <c r="N261" s="11"/>
      <c r="O261" s="12"/>
      <c r="P261" s="11"/>
    </row>
    <row r="262" spans="2:16" x14ac:dyDescent="0.25">
      <c r="B262" s="8"/>
      <c r="C262" s="8"/>
      <c r="D262" s="8"/>
      <c r="E262" s="8"/>
      <c r="F262" s="8"/>
      <c r="G262" s="8"/>
      <c r="H262" s="25"/>
      <c r="I262" s="8"/>
      <c r="J262" s="8"/>
      <c r="K262" s="8"/>
      <c r="L262" s="8"/>
      <c r="M262" s="12"/>
      <c r="N262" s="11"/>
      <c r="O262" s="12"/>
      <c r="P262" s="11"/>
    </row>
    <row r="263" spans="2:16" x14ac:dyDescent="0.25">
      <c r="B263" s="8"/>
      <c r="C263" s="8"/>
      <c r="D263" s="8"/>
      <c r="E263" s="8"/>
      <c r="F263" s="8"/>
      <c r="G263" s="8"/>
      <c r="H263" s="25"/>
      <c r="I263" s="8"/>
      <c r="J263" s="8"/>
      <c r="K263" s="8"/>
      <c r="L263" s="8"/>
      <c r="M263" s="12"/>
      <c r="N263" s="11"/>
      <c r="O263" s="12"/>
      <c r="P263" s="11"/>
    </row>
    <row r="264" spans="2:16" x14ac:dyDescent="0.25">
      <c r="B264" s="8"/>
      <c r="C264" s="8"/>
      <c r="D264" s="8"/>
      <c r="E264" s="8"/>
      <c r="F264" s="8"/>
      <c r="G264" s="8"/>
      <c r="H264" s="25"/>
      <c r="I264" s="8"/>
      <c r="J264" s="8"/>
      <c r="K264" s="8"/>
      <c r="L264" s="8"/>
      <c r="M264" s="12"/>
      <c r="N264" s="11"/>
      <c r="O264" s="12"/>
      <c r="P264" s="11"/>
    </row>
    <row r="265" spans="2:16" x14ac:dyDescent="0.25">
      <c r="B265" s="8"/>
      <c r="C265" s="8"/>
      <c r="D265" s="8"/>
      <c r="E265" s="8"/>
      <c r="F265" s="8"/>
      <c r="G265" s="8"/>
      <c r="H265" s="25"/>
      <c r="I265" s="8"/>
      <c r="J265" s="8"/>
      <c r="K265" s="8"/>
      <c r="L265" s="8"/>
      <c r="M265" s="12"/>
      <c r="N265" s="11"/>
      <c r="O265" s="12"/>
      <c r="P265" s="11"/>
    </row>
    <row r="266" spans="2:16" x14ac:dyDescent="0.25">
      <c r="B266" s="8"/>
      <c r="C266" s="8"/>
      <c r="D266" s="8"/>
      <c r="E266" s="8"/>
      <c r="F266" s="8"/>
      <c r="G266" s="8"/>
      <c r="H266" s="25"/>
      <c r="I266" s="8"/>
      <c r="J266" s="8"/>
      <c r="K266" s="8"/>
      <c r="L266" s="8"/>
      <c r="M266" s="12"/>
      <c r="N266" s="11"/>
      <c r="O266" s="12"/>
      <c r="P266" s="11"/>
    </row>
    <row r="267" spans="2:16" x14ac:dyDescent="0.25">
      <c r="B267" s="8"/>
      <c r="C267" s="8"/>
      <c r="D267" s="8"/>
      <c r="E267" s="8"/>
      <c r="F267" s="8"/>
      <c r="G267" s="8"/>
      <c r="H267" s="25"/>
      <c r="I267" s="8"/>
      <c r="J267" s="8"/>
      <c r="K267" s="8"/>
      <c r="L267" s="8"/>
      <c r="M267" s="12"/>
      <c r="N267" s="11"/>
      <c r="O267" s="12"/>
      <c r="P267" s="11"/>
    </row>
    <row r="268" spans="2:16" x14ac:dyDescent="0.25">
      <c r="B268" s="8"/>
      <c r="C268" s="8"/>
      <c r="D268" s="8"/>
      <c r="E268" s="8"/>
      <c r="F268" s="8"/>
      <c r="G268" s="8"/>
      <c r="H268" s="25"/>
      <c r="I268" s="8"/>
      <c r="J268" s="8"/>
      <c r="K268" s="8"/>
      <c r="L268" s="8"/>
      <c r="M268" s="12"/>
      <c r="N268" s="11"/>
      <c r="O268" s="12"/>
      <c r="P268" s="11"/>
    </row>
    <row r="269" spans="2:16" x14ac:dyDescent="0.25">
      <c r="B269" s="8"/>
      <c r="C269" s="8"/>
      <c r="D269" s="8"/>
      <c r="E269" s="8"/>
      <c r="F269" s="8"/>
      <c r="G269" s="8"/>
      <c r="H269" s="25"/>
      <c r="I269" s="8"/>
      <c r="J269" s="8"/>
      <c r="K269" s="8"/>
      <c r="L269" s="8"/>
      <c r="M269" s="12"/>
      <c r="N269" s="11"/>
      <c r="O269" s="12"/>
      <c r="P269" s="11"/>
    </row>
    <row r="270" spans="2:16" x14ac:dyDescent="0.25">
      <c r="B270" s="8"/>
      <c r="C270" s="8"/>
      <c r="D270" s="8"/>
      <c r="E270" s="8"/>
      <c r="F270" s="8"/>
      <c r="G270" s="8"/>
      <c r="H270" s="25"/>
      <c r="I270" s="8"/>
      <c r="J270" s="8"/>
      <c r="K270" s="8"/>
      <c r="L270" s="8"/>
      <c r="M270" s="12"/>
      <c r="N270" s="11"/>
      <c r="O270" s="12"/>
      <c r="P270" s="11"/>
    </row>
    <row r="271" spans="2:16" x14ac:dyDescent="0.25">
      <c r="B271" s="8"/>
      <c r="C271" s="8"/>
      <c r="D271" s="8"/>
      <c r="E271" s="8"/>
      <c r="F271" s="8"/>
      <c r="G271" s="8"/>
      <c r="H271" s="25"/>
      <c r="I271" s="8"/>
      <c r="J271" s="8"/>
      <c r="K271" s="8"/>
      <c r="L271" s="8"/>
      <c r="M271" s="12"/>
      <c r="N271" s="11"/>
      <c r="O271" s="12"/>
      <c r="P271" s="11"/>
    </row>
    <row r="272" spans="2:16" x14ac:dyDescent="0.25">
      <c r="B272" s="8"/>
      <c r="C272" s="8"/>
      <c r="D272" s="8"/>
      <c r="E272" s="8"/>
      <c r="F272" s="8"/>
      <c r="G272" s="8"/>
      <c r="H272" s="25"/>
      <c r="I272" s="8"/>
      <c r="J272" s="8"/>
      <c r="K272" s="8"/>
      <c r="L272" s="8"/>
      <c r="M272" s="12"/>
      <c r="N272" s="11"/>
      <c r="O272" s="12"/>
      <c r="P272" s="11"/>
    </row>
    <row r="273" spans="2:16" x14ac:dyDescent="0.25">
      <c r="B273" s="8"/>
      <c r="C273" s="8"/>
      <c r="D273" s="8"/>
      <c r="E273" s="8"/>
      <c r="F273" s="8"/>
      <c r="G273" s="8"/>
      <c r="H273" s="25"/>
      <c r="I273" s="8"/>
      <c r="J273" s="8"/>
      <c r="K273" s="8"/>
      <c r="L273" s="8"/>
      <c r="M273" s="12"/>
      <c r="N273" s="11"/>
      <c r="O273" s="12"/>
      <c r="P273" s="11"/>
    </row>
    <row r="274" spans="2:16" x14ac:dyDescent="0.25">
      <c r="B274" s="8"/>
      <c r="C274" s="8"/>
      <c r="D274" s="8"/>
      <c r="E274" s="8"/>
      <c r="F274" s="8"/>
      <c r="G274" s="8"/>
      <c r="H274" s="25"/>
      <c r="I274" s="8"/>
      <c r="J274" s="8"/>
      <c r="K274" s="8"/>
      <c r="L274" s="8"/>
      <c r="M274" s="12"/>
      <c r="N274" s="11"/>
      <c r="O274" s="12"/>
      <c r="P274" s="11"/>
    </row>
    <row r="275" spans="2:16" x14ac:dyDescent="0.25">
      <c r="B275" s="8"/>
      <c r="C275" s="8"/>
      <c r="D275" s="8"/>
      <c r="E275" s="8"/>
      <c r="F275" s="8"/>
      <c r="G275" s="8"/>
      <c r="H275" s="25"/>
      <c r="I275" s="8"/>
      <c r="J275" s="8"/>
      <c r="K275" s="8"/>
      <c r="L275" s="8"/>
      <c r="M275" s="12"/>
      <c r="N275" s="11"/>
      <c r="O275" s="12"/>
      <c r="P275" s="11"/>
    </row>
    <row r="276" spans="2:16" x14ac:dyDescent="0.25">
      <c r="B276" s="8"/>
      <c r="C276" s="8"/>
      <c r="D276" s="8"/>
      <c r="E276" s="8"/>
      <c r="F276" s="8"/>
      <c r="G276" s="8"/>
      <c r="H276" s="25"/>
      <c r="I276" s="8"/>
      <c r="J276" s="8"/>
      <c r="K276" s="8"/>
      <c r="L276" s="8"/>
      <c r="M276" s="12"/>
      <c r="N276" s="11"/>
      <c r="O276" s="12"/>
      <c r="P276" s="11"/>
    </row>
    <row r="277" spans="2:16" x14ac:dyDescent="0.25">
      <c r="B277" s="8"/>
      <c r="C277" s="8"/>
      <c r="D277" s="8"/>
      <c r="E277" s="8"/>
      <c r="F277" s="8"/>
      <c r="G277" s="8"/>
      <c r="H277" s="25"/>
      <c r="I277" s="8"/>
      <c r="J277" s="8"/>
      <c r="K277" s="8"/>
      <c r="L277" s="8"/>
      <c r="M277" s="12"/>
      <c r="N277" s="11"/>
      <c r="O277" s="12"/>
      <c r="P277" s="11"/>
    </row>
    <row r="278" spans="2:16" x14ac:dyDescent="0.25">
      <c r="B278" s="8"/>
      <c r="C278" s="8"/>
      <c r="D278" s="8"/>
      <c r="E278" s="8"/>
      <c r="F278" s="8"/>
      <c r="G278" s="8"/>
      <c r="H278" s="25"/>
      <c r="I278" s="8"/>
      <c r="J278" s="8"/>
      <c r="K278" s="8"/>
      <c r="L278" s="8"/>
      <c r="M278" s="12"/>
      <c r="N278" s="11"/>
      <c r="O278" s="12"/>
      <c r="P278" s="11"/>
    </row>
    <row r="279" spans="2:16" x14ac:dyDescent="0.25">
      <c r="B279" s="8"/>
      <c r="C279" s="8"/>
      <c r="D279" s="8"/>
      <c r="E279" s="8"/>
      <c r="F279" s="8"/>
      <c r="G279" s="8"/>
      <c r="H279" s="25"/>
      <c r="I279" s="8"/>
      <c r="J279" s="8"/>
      <c r="K279" s="8"/>
      <c r="L279" s="8"/>
      <c r="M279" s="12"/>
      <c r="N279" s="11"/>
      <c r="O279" s="12"/>
      <c r="P279" s="11"/>
    </row>
    <row r="280" spans="2:16" x14ac:dyDescent="0.25">
      <c r="B280" s="8"/>
      <c r="C280" s="8"/>
      <c r="D280" s="8"/>
      <c r="E280" s="8"/>
      <c r="F280" s="8"/>
      <c r="G280" s="8"/>
      <c r="H280" s="25"/>
      <c r="I280" s="8"/>
      <c r="J280" s="8"/>
      <c r="K280" s="8"/>
      <c r="L280" s="8"/>
      <c r="M280" s="12"/>
      <c r="N280" s="11"/>
      <c r="O280" s="12"/>
      <c r="P280" s="11"/>
    </row>
    <row r="281" spans="2:16" x14ac:dyDescent="0.25">
      <c r="B281" s="8"/>
      <c r="C281" s="8"/>
      <c r="D281" s="8"/>
      <c r="E281" s="8"/>
      <c r="F281" s="8"/>
      <c r="G281" s="8"/>
      <c r="H281" s="25"/>
      <c r="I281" s="8"/>
      <c r="J281" s="8"/>
      <c r="K281" s="8"/>
      <c r="L281" s="8"/>
      <c r="M281" s="12"/>
      <c r="N281" s="11"/>
      <c r="O281" s="12"/>
      <c r="P281" s="11"/>
    </row>
    <row r="282" spans="2:16" x14ac:dyDescent="0.25">
      <c r="B282" s="8"/>
      <c r="C282" s="8"/>
      <c r="D282" s="8"/>
      <c r="E282" s="8"/>
      <c r="F282" s="8"/>
      <c r="G282" s="8"/>
      <c r="H282" s="25"/>
      <c r="I282" s="8"/>
      <c r="J282" s="8"/>
      <c r="K282" s="8"/>
      <c r="L282" s="8"/>
      <c r="M282" s="12"/>
      <c r="N282" s="11"/>
      <c r="O282" s="12"/>
      <c r="P282" s="11"/>
    </row>
    <row r="283" spans="2:16" x14ac:dyDescent="0.25">
      <c r="B283" s="8"/>
      <c r="C283" s="8"/>
      <c r="D283" s="8"/>
      <c r="E283" s="8"/>
      <c r="F283" s="8"/>
      <c r="G283" s="8"/>
      <c r="H283" s="25"/>
      <c r="I283" s="8"/>
      <c r="J283" s="8"/>
      <c r="K283" s="8"/>
      <c r="L283" s="8"/>
      <c r="M283" s="12"/>
      <c r="N283" s="11"/>
      <c r="O283" s="12"/>
      <c r="P283" s="11"/>
    </row>
    <row r="284" spans="2:16" x14ac:dyDescent="0.25">
      <c r="B284" s="8"/>
      <c r="C284" s="8"/>
      <c r="D284" s="8"/>
      <c r="E284" s="8"/>
      <c r="F284" s="8"/>
      <c r="G284" s="8"/>
      <c r="H284" s="25"/>
      <c r="I284" s="8"/>
      <c r="J284" s="8"/>
      <c r="K284" s="8"/>
      <c r="L284" s="8"/>
      <c r="M284" s="12"/>
      <c r="N284" s="11"/>
      <c r="O284" s="12"/>
      <c r="P284" s="11"/>
    </row>
    <row r="285" spans="2:16" x14ac:dyDescent="0.25">
      <c r="B285" s="8"/>
      <c r="C285" s="8"/>
      <c r="D285" s="8"/>
      <c r="E285" s="8"/>
      <c r="F285" s="8"/>
      <c r="G285" s="8"/>
      <c r="H285" s="25"/>
      <c r="I285" s="8"/>
      <c r="J285" s="8"/>
      <c r="K285" s="8"/>
      <c r="L285" s="8"/>
      <c r="M285" s="12"/>
      <c r="N285" s="11"/>
      <c r="O285" s="12"/>
      <c r="P285" s="11"/>
    </row>
    <row r="286" spans="2:16" x14ac:dyDescent="0.25">
      <c r="B286" s="8"/>
      <c r="C286" s="8"/>
      <c r="D286" s="8"/>
      <c r="E286" s="8"/>
      <c r="F286" s="8"/>
      <c r="G286" s="8"/>
      <c r="H286" s="25"/>
      <c r="I286" s="8"/>
      <c r="J286" s="8"/>
      <c r="K286" s="8"/>
      <c r="L286" s="8"/>
      <c r="M286" s="12"/>
      <c r="N286" s="11"/>
      <c r="O286" s="12"/>
      <c r="P286" s="11"/>
    </row>
    <row r="287" spans="2:16" x14ac:dyDescent="0.25">
      <c r="B287" s="8"/>
      <c r="C287" s="8"/>
      <c r="D287" s="8"/>
      <c r="E287" s="8"/>
      <c r="F287" s="8"/>
      <c r="G287" s="8"/>
      <c r="H287" s="25"/>
      <c r="I287" s="8"/>
      <c r="J287" s="8"/>
      <c r="K287" s="8"/>
      <c r="L287" s="8"/>
      <c r="M287" s="12"/>
      <c r="N287" s="11"/>
      <c r="O287" s="12"/>
      <c r="P287" s="11"/>
    </row>
    <row r="288" spans="2:16" x14ac:dyDescent="0.25">
      <c r="B288" s="8"/>
      <c r="C288" s="8"/>
      <c r="D288" s="8"/>
      <c r="E288" s="8"/>
      <c r="F288" s="8"/>
      <c r="G288" s="8"/>
      <c r="H288" s="25"/>
      <c r="I288" s="8"/>
      <c r="J288" s="8"/>
      <c r="K288" s="8"/>
      <c r="L288" s="8"/>
      <c r="M288" s="12"/>
      <c r="N288" s="11"/>
      <c r="O288" s="12"/>
      <c r="P288" s="11"/>
    </row>
    <row r="289" spans="2:16" x14ac:dyDescent="0.25">
      <c r="B289" s="8"/>
      <c r="C289" s="8"/>
      <c r="D289" s="8"/>
      <c r="E289" s="8"/>
      <c r="F289" s="8"/>
      <c r="G289" s="8"/>
      <c r="H289" s="25"/>
      <c r="I289" s="8"/>
      <c r="J289" s="8"/>
      <c r="K289" s="8"/>
      <c r="L289" s="8"/>
      <c r="M289" s="12"/>
      <c r="N289" s="11"/>
      <c r="O289" s="12"/>
      <c r="P289" s="11"/>
    </row>
    <row r="290" spans="2:16" x14ac:dyDescent="0.25">
      <c r="B290" s="8"/>
      <c r="C290" s="8"/>
      <c r="D290" s="8"/>
      <c r="E290" s="8"/>
      <c r="F290" s="8"/>
      <c r="G290" s="8"/>
      <c r="H290" s="25"/>
      <c r="I290" s="8"/>
      <c r="J290" s="8"/>
      <c r="K290" s="8"/>
      <c r="L290" s="8"/>
      <c r="M290" s="12"/>
      <c r="N290" s="11"/>
      <c r="O290" s="12"/>
      <c r="P290" s="11"/>
    </row>
    <row r="291" spans="2:16" x14ac:dyDescent="0.25">
      <c r="B291" s="8"/>
      <c r="C291" s="8"/>
      <c r="D291" s="8"/>
      <c r="E291" s="8"/>
      <c r="F291" s="8"/>
      <c r="G291" s="8"/>
      <c r="H291" s="25"/>
      <c r="I291" s="8"/>
      <c r="J291" s="8"/>
      <c r="K291" s="8"/>
      <c r="L291" s="8"/>
      <c r="M291" s="12"/>
      <c r="N291" s="11"/>
      <c r="O291" s="12"/>
      <c r="P291" s="11"/>
    </row>
    <row r="292" spans="2:16" x14ac:dyDescent="0.25">
      <c r="B292" s="8"/>
      <c r="C292" s="8"/>
      <c r="D292" s="8"/>
      <c r="E292" s="8"/>
      <c r="F292" s="8"/>
      <c r="G292" s="8"/>
      <c r="H292" s="25"/>
      <c r="I292" s="8"/>
      <c r="J292" s="8"/>
      <c r="K292" s="8"/>
      <c r="L292" s="8"/>
      <c r="M292" s="12"/>
      <c r="N292" s="11"/>
      <c r="O292" s="12"/>
      <c r="P292" s="11"/>
    </row>
    <row r="293" spans="2:16" x14ac:dyDescent="0.25">
      <c r="B293" s="8"/>
      <c r="C293" s="8"/>
      <c r="D293" s="8"/>
      <c r="E293" s="8"/>
      <c r="F293" s="8"/>
      <c r="G293" s="8"/>
      <c r="H293" s="25"/>
      <c r="I293" s="8"/>
      <c r="J293" s="8"/>
      <c r="K293" s="8"/>
      <c r="L293" s="8"/>
      <c r="M293" s="12"/>
      <c r="N293" s="11"/>
      <c r="O293" s="12"/>
      <c r="P293" s="11"/>
    </row>
    <row r="294" spans="2:16" x14ac:dyDescent="0.25">
      <c r="B294" s="8"/>
      <c r="C294" s="8"/>
      <c r="D294" s="8"/>
      <c r="E294" s="8"/>
      <c r="F294" s="8"/>
      <c r="G294" s="8"/>
      <c r="H294" s="25"/>
      <c r="I294" s="8"/>
      <c r="J294" s="8"/>
      <c r="K294" s="8"/>
      <c r="L294" s="8"/>
      <c r="M294" s="12"/>
      <c r="N294" s="11"/>
      <c r="O294" s="12"/>
      <c r="P294" s="11"/>
    </row>
    <row r="295" spans="2:16" x14ac:dyDescent="0.25">
      <c r="B295" s="8"/>
      <c r="C295" s="8"/>
      <c r="D295" s="8"/>
      <c r="E295" s="8"/>
      <c r="F295" s="8"/>
      <c r="G295" s="8"/>
      <c r="H295" s="25"/>
      <c r="I295" s="8"/>
      <c r="J295" s="8"/>
      <c r="K295" s="8"/>
      <c r="L295" s="8"/>
      <c r="M295" s="12"/>
      <c r="N295" s="11"/>
      <c r="O295" s="12"/>
      <c r="P295" s="11"/>
    </row>
    <row r="296" spans="2:16" x14ac:dyDescent="0.25">
      <c r="B296" s="8"/>
      <c r="C296" s="8"/>
      <c r="D296" s="8"/>
      <c r="E296" s="8"/>
      <c r="F296" s="8"/>
      <c r="G296" s="8"/>
      <c r="H296" s="25"/>
      <c r="I296" s="8"/>
      <c r="J296" s="8"/>
      <c r="K296" s="8"/>
      <c r="L296" s="8"/>
      <c r="M296" s="12"/>
      <c r="N296" s="11"/>
      <c r="O296" s="12"/>
      <c r="P296" s="11"/>
    </row>
    <row r="297" spans="2:16" x14ac:dyDescent="0.25">
      <c r="B297" s="8"/>
      <c r="C297" s="8"/>
      <c r="D297" s="8"/>
      <c r="E297" s="8"/>
      <c r="F297" s="8"/>
      <c r="G297" s="8"/>
      <c r="H297" s="25"/>
      <c r="I297" s="8"/>
      <c r="J297" s="8"/>
      <c r="K297" s="8"/>
      <c r="L297" s="8"/>
      <c r="M297" s="12"/>
      <c r="N297" s="11"/>
      <c r="O297" s="12"/>
      <c r="P297" s="11"/>
    </row>
    <row r="298" spans="2:16" x14ac:dyDescent="0.25">
      <c r="B298" s="8"/>
      <c r="C298" s="8"/>
      <c r="D298" s="8"/>
      <c r="E298" s="8"/>
      <c r="F298" s="8"/>
      <c r="G298" s="8"/>
      <c r="H298" s="25"/>
      <c r="I298" s="8"/>
      <c r="J298" s="8"/>
      <c r="K298" s="8"/>
      <c r="L298" s="8"/>
      <c r="M298" s="12"/>
      <c r="N298" s="11"/>
      <c r="O298" s="12"/>
      <c r="P298" s="11"/>
    </row>
    <row r="299" spans="2:16" x14ac:dyDescent="0.25">
      <c r="B299" s="8"/>
      <c r="C299" s="8"/>
      <c r="D299" s="8"/>
      <c r="E299" s="8"/>
      <c r="F299" s="8"/>
      <c r="G299" s="8"/>
      <c r="H299" s="25"/>
      <c r="I299" s="8"/>
      <c r="J299" s="8"/>
      <c r="K299" s="8"/>
      <c r="L299" s="8"/>
      <c r="M299" s="12"/>
      <c r="N299" s="11"/>
      <c r="O299" s="12"/>
      <c r="P299" s="11"/>
    </row>
    <row r="300" spans="2:16" x14ac:dyDescent="0.25">
      <c r="B300" s="8"/>
      <c r="C300" s="8"/>
      <c r="D300" s="8"/>
      <c r="E300" s="8"/>
      <c r="F300" s="8"/>
      <c r="G300" s="8"/>
      <c r="H300" s="25"/>
      <c r="I300" s="8"/>
      <c r="J300" s="8"/>
      <c r="K300" s="8"/>
      <c r="L300" s="8"/>
      <c r="M300" s="12"/>
      <c r="N300" s="11"/>
      <c r="O300" s="12"/>
      <c r="P300" s="11"/>
    </row>
    <row r="301" spans="2:16" x14ac:dyDescent="0.25">
      <c r="B301" s="8"/>
      <c r="C301" s="8"/>
      <c r="D301" s="8"/>
      <c r="E301" s="8"/>
      <c r="F301" s="8"/>
      <c r="G301" s="8"/>
      <c r="H301" s="25"/>
      <c r="I301" s="8"/>
      <c r="J301" s="8"/>
      <c r="K301" s="8"/>
      <c r="L301" s="8"/>
      <c r="M301" s="12"/>
      <c r="N301" s="11"/>
      <c r="O301" s="12"/>
      <c r="P301" s="11"/>
    </row>
    <row r="302" spans="2:16" x14ac:dyDescent="0.25">
      <c r="B302" s="8"/>
      <c r="C302" s="8"/>
      <c r="D302" s="8"/>
      <c r="E302" s="8"/>
      <c r="F302" s="8"/>
      <c r="G302" s="8"/>
      <c r="H302" s="25"/>
      <c r="I302" s="8"/>
      <c r="J302" s="8"/>
      <c r="K302" s="8"/>
      <c r="L302" s="8"/>
      <c r="M302" s="12"/>
      <c r="N302" s="11"/>
      <c r="O302" s="12"/>
      <c r="P302" s="11"/>
    </row>
    <row r="303" spans="2:16" x14ac:dyDescent="0.25">
      <c r="B303" s="8"/>
      <c r="C303" s="8"/>
      <c r="D303" s="8"/>
      <c r="E303" s="8"/>
      <c r="F303" s="8"/>
      <c r="G303" s="8"/>
      <c r="H303" s="25"/>
      <c r="I303" s="8"/>
      <c r="J303" s="8"/>
      <c r="K303" s="8"/>
      <c r="L303" s="8"/>
      <c r="M303" s="12"/>
      <c r="N303" s="11"/>
      <c r="O303" s="12"/>
      <c r="P303" s="11"/>
    </row>
    <row r="304" spans="2:16" x14ac:dyDescent="0.25">
      <c r="B304" s="8"/>
      <c r="C304" s="8"/>
      <c r="D304" s="8"/>
      <c r="E304" s="8"/>
      <c r="F304" s="8"/>
      <c r="G304" s="8"/>
      <c r="H304" s="25"/>
      <c r="I304" s="8"/>
      <c r="J304" s="8"/>
      <c r="K304" s="8"/>
      <c r="L304" s="8"/>
      <c r="M304" s="12"/>
      <c r="N304" s="11"/>
      <c r="O304" s="12"/>
      <c r="P304" s="11"/>
    </row>
    <row r="305" spans="1:16" x14ac:dyDescent="0.25">
      <c r="B305" s="8"/>
      <c r="C305" s="8"/>
      <c r="D305" s="8"/>
      <c r="E305" s="8"/>
      <c r="F305" s="8"/>
      <c r="G305" s="8"/>
      <c r="H305" s="25"/>
      <c r="I305" s="8"/>
      <c r="J305" s="8"/>
      <c r="K305" s="8"/>
      <c r="L305" s="8"/>
      <c r="M305" s="12"/>
      <c r="N305" s="11"/>
      <c r="O305" s="12"/>
      <c r="P305" s="11"/>
    </row>
    <row r="306" spans="1:16" customFormat="1" x14ac:dyDescent="0.25">
      <c r="A306" s="99"/>
      <c r="B306" s="8"/>
      <c r="C306" s="8"/>
      <c r="D306" s="8"/>
      <c r="E306" s="8"/>
      <c r="F306" s="8"/>
      <c r="G306" s="8"/>
      <c r="H306" s="25"/>
      <c r="I306" s="8"/>
      <c r="J306" s="8"/>
      <c r="K306" s="8"/>
      <c r="L306" s="8"/>
      <c r="M306" s="12"/>
      <c r="N306" s="11"/>
      <c r="O306" s="12"/>
      <c r="P306" s="11"/>
    </row>
    <row r="307" spans="1:16" customFormat="1" x14ac:dyDescent="0.25">
      <c r="A307" s="99"/>
      <c r="B307" s="8"/>
      <c r="C307" s="8"/>
      <c r="D307" s="8"/>
      <c r="E307" s="8"/>
      <c r="F307" s="8"/>
      <c r="G307" s="8"/>
      <c r="H307" s="25"/>
      <c r="I307" s="8"/>
      <c r="J307" s="8"/>
      <c r="K307" s="8"/>
      <c r="L307" s="8"/>
      <c r="M307" s="12"/>
      <c r="N307" s="11"/>
      <c r="O307" s="12"/>
      <c r="P307" s="11"/>
    </row>
    <row r="308" spans="1:16" customFormat="1" x14ac:dyDescent="0.25">
      <c r="A308" s="99"/>
      <c r="B308" s="8"/>
      <c r="C308" s="8"/>
      <c r="D308" s="8"/>
      <c r="E308" s="8"/>
      <c r="F308" s="8"/>
      <c r="G308" s="8"/>
      <c r="H308" s="25"/>
      <c r="I308" s="8"/>
      <c r="J308" s="8"/>
      <c r="K308" s="8"/>
      <c r="L308" s="8"/>
      <c r="M308" s="12"/>
      <c r="N308" s="11"/>
      <c r="O308" s="12"/>
      <c r="P308" s="11"/>
    </row>
    <row r="309" spans="1:16" customFormat="1" x14ac:dyDescent="0.25">
      <c r="A309" s="99"/>
      <c r="B309" s="8"/>
      <c r="C309" s="8"/>
      <c r="D309" s="8"/>
      <c r="E309" s="8"/>
      <c r="F309" s="8"/>
      <c r="G309" s="8"/>
      <c r="H309" s="25"/>
      <c r="I309" s="8"/>
      <c r="J309" s="8"/>
      <c r="K309" s="8"/>
      <c r="L309" s="8"/>
      <c r="M309" s="12"/>
      <c r="N309" s="11"/>
      <c r="O309" s="12"/>
      <c r="P309" s="11"/>
    </row>
    <row r="310" spans="1:16" customFormat="1" x14ac:dyDescent="0.25">
      <c r="A310" s="99"/>
      <c r="B310" s="8"/>
      <c r="C310" s="8"/>
      <c r="D310" s="8"/>
      <c r="E310" s="8"/>
      <c r="F310" s="8"/>
      <c r="G310" s="8"/>
      <c r="H310" s="25"/>
      <c r="I310" s="8"/>
      <c r="J310" s="8"/>
      <c r="K310" s="8"/>
      <c r="L310" s="8"/>
      <c r="M310" s="12"/>
      <c r="N310" s="11"/>
      <c r="O310" s="12"/>
      <c r="P310" s="11"/>
    </row>
    <row r="311" spans="1:16" customFormat="1" x14ac:dyDescent="0.25">
      <c r="A311" s="99"/>
      <c r="B311" s="8"/>
      <c r="C311" s="8"/>
      <c r="D311" s="8"/>
      <c r="E311" s="8"/>
      <c r="F311" s="8"/>
      <c r="G311" s="8"/>
      <c r="H311" s="25"/>
      <c r="I311" s="8"/>
      <c r="J311" s="8"/>
      <c r="K311" s="8"/>
      <c r="L311" s="8"/>
      <c r="M311" s="12"/>
      <c r="N311" s="11"/>
      <c r="O311" s="12"/>
      <c r="P311" s="11"/>
    </row>
    <row r="312" spans="1:16" customFormat="1" x14ac:dyDescent="0.25">
      <c r="A312" s="99"/>
      <c r="B312" s="8"/>
      <c r="C312" s="8"/>
      <c r="D312" s="8"/>
      <c r="E312" s="8"/>
      <c r="F312" s="8"/>
      <c r="G312" s="8"/>
      <c r="H312" s="25"/>
      <c r="I312" s="8"/>
      <c r="J312" s="8"/>
      <c r="K312" s="8"/>
      <c r="L312" s="8"/>
      <c r="M312" s="12"/>
      <c r="N312" s="11"/>
      <c r="O312" s="12"/>
      <c r="P312" s="11"/>
    </row>
    <row r="313" spans="1:16" customFormat="1" x14ac:dyDescent="0.25">
      <c r="A313" s="99"/>
      <c r="B313" s="8"/>
      <c r="C313" s="8"/>
      <c r="D313" s="8"/>
      <c r="E313" s="8"/>
      <c r="F313" s="8"/>
      <c r="G313" s="8"/>
      <c r="H313" s="25"/>
      <c r="I313" s="8"/>
      <c r="J313" s="8"/>
      <c r="K313" s="8"/>
      <c r="L313" s="8"/>
      <c r="M313" s="12"/>
      <c r="N313" s="11"/>
      <c r="O313" s="12"/>
      <c r="P313" s="11"/>
    </row>
    <row r="314" spans="1:16" customFormat="1" x14ac:dyDescent="0.25">
      <c r="A314" s="99"/>
      <c r="B314" s="8"/>
      <c r="C314" s="8"/>
      <c r="D314" s="8"/>
      <c r="E314" s="8"/>
      <c r="F314" s="8"/>
      <c r="G314" s="8"/>
      <c r="H314" s="25"/>
      <c r="I314" s="8"/>
      <c r="J314" s="8"/>
      <c r="K314" s="8"/>
      <c r="L314" s="8"/>
      <c r="M314" s="12"/>
      <c r="N314" s="11"/>
      <c r="O314" s="12"/>
      <c r="P314" s="11"/>
    </row>
    <row r="315" spans="1:16" customFormat="1" x14ac:dyDescent="0.25">
      <c r="A315" s="99"/>
      <c r="B315" s="8"/>
      <c r="C315" s="8"/>
      <c r="D315" s="8"/>
      <c r="E315" s="8"/>
      <c r="F315" s="8"/>
      <c r="G315" s="8"/>
      <c r="H315" s="25"/>
      <c r="I315" s="8"/>
      <c r="J315" s="8"/>
      <c r="K315" s="8"/>
      <c r="L315" s="8"/>
      <c r="M315" s="12"/>
      <c r="N315" s="11"/>
      <c r="O315" s="12"/>
      <c r="P315" s="8"/>
    </row>
    <row r="316" spans="1:16" customFormat="1" x14ac:dyDescent="0.25">
      <c r="A316" s="99"/>
      <c r="B316" s="8"/>
      <c r="C316" s="8"/>
      <c r="D316" s="8"/>
      <c r="E316" s="8"/>
      <c r="F316" s="8"/>
      <c r="G316" s="8"/>
      <c r="H316" s="25"/>
      <c r="I316" s="8"/>
      <c r="J316" s="8"/>
      <c r="K316" s="8"/>
      <c r="L316" s="8"/>
      <c r="M316" s="12"/>
      <c r="N316" s="11"/>
      <c r="O316" s="12"/>
      <c r="P316" s="8"/>
    </row>
    <row r="317" spans="1:16" customFormat="1" x14ac:dyDescent="0.25">
      <c r="A317" s="99"/>
      <c r="B317" s="8"/>
      <c r="C317" s="8"/>
      <c r="D317" s="8"/>
      <c r="E317" s="8"/>
      <c r="F317" s="8"/>
      <c r="G317" s="8"/>
      <c r="H317" s="25"/>
      <c r="I317" s="8"/>
      <c r="J317" s="8"/>
      <c r="K317" s="8"/>
      <c r="L317" s="8"/>
      <c r="M317" s="12"/>
      <c r="N317" s="11"/>
      <c r="O317" s="12"/>
      <c r="P317" s="8"/>
    </row>
    <row r="318" spans="1:16" customFormat="1" x14ac:dyDescent="0.25">
      <c r="A318" s="99"/>
      <c r="B318" s="8"/>
      <c r="C318" s="8"/>
      <c r="D318" s="8"/>
      <c r="E318" s="8"/>
      <c r="F318" s="8"/>
      <c r="G318" s="8"/>
      <c r="H318" s="25"/>
      <c r="I318" s="8"/>
      <c r="J318" s="8"/>
      <c r="K318" s="8"/>
      <c r="L318" s="8"/>
      <c r="M318" s="12"/>
      <c r="N318" s="11"/>
      <c r="O318" s="12"/>
      <c r="P318" s="8"/>
    </row>
    <row r="319" spans="1:16" customFormat="1" x14ac:dyDescent="0.25">
      <c r="A319" s="99"/>
      <c r="B319" s="8"/>
      <c r="C319" s="8"/>
      <c r="D319" s="8"/>
      <c r="E319" s="8"/>
      <c r="F319" s="8"/>
      <c r="G319" s="8"/>
      <c r="H319" s="25"/>
      <c r="I319" s="8"/>
      <c r="J319" s="8"/>
      <c r="K319" s="8"/>
      <c r="L319" s="8"/>
      <c r="M319" s="12"/>
      <c r="N319" s="11"/>
      <c r="O319" s="12"/>
      <c r="P319" s="8"/>
    </row>
    <row r="320" spans="1:16" customFormat="1" x14ac:dyDescent="0.25">
      <c r="A320" s="99"/>
      <c r="B320" s="8"/>
      <c r="C320" s="8"/>
      <c r="D320" s="8"/>
      <c r="E320" s="8"/>
      <c r="F320" s="8"/>
      <c r="G320" s="8"/>
      <c r="H320" s="25"/>
      <c r="I320" s="8"/>
      <c r="J320" s="8"/>
      <c r="K320" s="8"/>
      <c r="L320" s="8"/>
      <c r="M320" s="12"/>
      <c r="N320" s="11"/>
      <c r="O320" s="12"/>
      <c r="P320" s="8"/>
    </row>
    <row r="321" spans="1:16" customFormat="1" x14ac:dyDescent="0.25">
      <c r="A321" s="99"/>
      <c r="B321" s="8"/>
      <c r="C321" s="8"/>
      <c r="D321" s="8"/>
      <c r="E321" s="8"/>
      <c r="F321" s="8"/>
      <c r="G321" s="8"/>
      <c r="H321" s="25"/>
      <c r="I321" s="8"/>
      <c r="J321" s="8"/>
      <c r="K321" s="8"/>
      <c r="L321" s="8"/>
      <c r="M321" s="12"/>
      <c r="N321" s="11"/>
      <c r="O321" s="12"/>
      <c r="P321" s="8"/>
    </row>
    <row r="322" spans="1:16" customFormat="1" x14ac:dyDescent="0.25">
      <c r="A322" s="99"/>
      <c r="B322" s="118"/>
      <c r="C322" s="119"/>
      <c r="D322" s="119"/>
      <c r="E322" s="119"/>
      <c r="F322" s="119"/>
      <c r="G322" s="119"/>
      <c r="H322" s="100"/>
      <c r="I322" s="119"/>
      <c r="J322" s="119"/>
      <c r="K322" s="119"/>
      <c r="L322" s="119"/>
      <c r="M322" s="120"/>
      <c r="N322" s="121"/>
      <c r="O322" s="120"/>
      <c r="P322" s="119"/>
    </row>
    <row r="323" spans="1:16" customFormat="1" x14ac:dyDescent="0.25">
      <c r="A323" s="99"/>
      <c r="B323" s="111"/>
      <c r="C323" s="122"/>
      <c r="D323" s="122"/>
      <c r="E323" s="122"/>
      <c r="F323" s="122"/>
      <c r="G323" s="122"/>
      <c r="H323" s="101"/>
      <c r="I323" s="122"/>
      <c r="J323" s="122"/>
      <c r="K323" s="122"/>
      <c r="L323" s="122"/>
      <c r="M323" s="123"/>
      <c r="N323" s="124"/>
      <c r="O323" s="123"/>
      <c r="P323" s="125"/>
    </row>
    <row r="324" spans="1:16" customFormat="1" x14ac:dyDescent="0.25">
      <c r="A324" s="99"/>
      <c r="B324" s="118"/>
      <c r="C324" s="119"/>
      <c r="D324" s="119"/>
      <c r="E324" s="119"/>
      <c r="F324" s="119"/>
      <c r="G324" s="119"/>
      <c r="H324" s="100"/>
      <c r="I324" s="119"/>
      <c r="J324" s="119"/>
      <c r="K324" s="119"/>
      <c r="L324" s="119"/>
      <c r="M324" s="120"/>
      <c r="N324" s="121"/>
      <c r="O324" s="120"/>
      <c r="P324" s="126"/>
    </row>
    <row r="325" spans="1:16" customFormat="1" x14ac:dyDescent="0.25">
      <c r="A325" s="99"/>
      <c r="B325" s="118"/>
      <c r="C325" s="119"/>
      <c r="D325" s="119"/>
      <c r="E325" s="119"/>
      <c r="F325" s="119"/>
      <c r="G325" s="119"/>
      <c r="H325" s="100"/>
      <c r="I325" s="119"/>
      <c r="J325" s="119"/>
      <c r="K325" s="119"/>
      <c r="L325" s="119"/>
      <c r="M325" s="120"/>
      <c r="N325" s="121"/>
      <c r="O325" s="120"/>
      <c r="P325" s="119"/>
    </row>
    <row r="326" spans="1:16" customFormat="1" x14ac:dyDescent="0.25">
      <c r="A326" s="99"/>
      <c r="B326" s="118"/>
      <c r="C326" s="127"/>
      <c r="D326" s="127"/>
      <c r="E326" s="127"/>
      <c r="F326" s="127"/>
      <c r="G326" s="127"/>
      <c r="H326" s="102"/>
      <c r="I326" s="127"/>
      <c r="J326" s="127"/>
      <c r="K326" s="127"/>
      <c r="L326" s="127"/>
      <c r="M326" s="128"/>
      <c r="N326" s="129"/>
      <c r="O326" s="128"/>
      <c r="P326" s="127"/>
    </row>
  </sheetData>
  <mergeCells count="4">
    <mergeCell ref="B1:E1"/>
    <mergeCell ref="F1:I2"/>
    <mergeCell ref="B2:D2"/>
    <mergeCell ref="N2:O2"/>
  </mergeCells>
  <conditionalFormatting sqref="M4:M326">
    <cfRule type="expression" dxfId="1" priority="3">
      <formula>$L4="P"</formula>
    </cfRule>
  </conditionalFormatting>
  <conditionalFormatting sqref="N4:O326">
    <cfRule type="expression" dxfId="0" priority="1">
      <formula>$L4="N"</formula>
    </cfRule>
  </conditionalFormatting>
  <dataValidations count="4">
    <dataValidation type="list" allowBlank="1" showInputMessage="1" showErrorMessage="1" sqref="J4:J321" xr:uid="{00000000-0002-0000-0300-000000000000}">
      <formula1>"Alto,Médio,Baixo"</formula1>
    </dataValidation>
    <dataValidation type="date" operator="greaterThan" allowBlank="1" showInputMessage="1" showErrorMessage="1" error="Digite uma data válida." sqref="M4:M321" xr:uid="{00000000-0002-0000-0300-000001000000}">
      <formula1>44197</formula1>
    </dataValidation>
    <dataValidation type="date" operator="greaterThanOrEqual" allowBlank="1" showInputMessage="1" showErrorMessage="1" error="Digite uma data válida" sqref="O4:O321" xr:uid="{00000000-0002-0000-0300-000002000000}">
      <formula1>44197</formula1>
    </dataValidation>
    <dataValidation type="list" allowBlank="1" showInputMessage="1" showErrorMessage="1" sqref="L4:L321" xr:uid="{00000000-0002-0000-0300-000003000000}">
      <formula1>"N,P"</formula1>
    </dataValidation>
  </dataValidations>
  <pageMargins left="0.511811024" right="0.511811024" top="0.78740157499999996" bottom="0.78740157499999996" header="0.31496062000000002" footer="0.31496062000000002"/>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5E993-FF31-4831-85A4-B13E989984BB}">
  <dimension ref="A1:XFC310"/>
  <sheetViews>
    <sheetView zoomScaleNormal="100" workbookViewId="0">
      <pane ySplit="3" topLeftCell="A5" activePane="bottomLeft" state="frozen"/>
      <selection pane="bottomLeft" activeCell="I15" sqref="I15"/>
    </sheetView>
  </sheetViews>
  <sheetFormatPr defaultColWidth="0" defaultRowHeight="15" x14ac:dyDescent="0.25"/>
  <cols>
    <col min="1" max="1" width="2.28515625" style="19" customWidth="1"/>
    <col min="2" max="2" width="17.7109375" style="19" bestFit="1" customWidth="1"/>
    <col min="3" max="4" width="12.28515625" style="19" customWidth="1"/>
    <col min="5" max="5" width="63.85546875" style="19" customWidth="1"/>
    <col min="6" max="6" width="24.5703125" style="19" customWidth="1"/>
    <col min="7" max="7" width="18.42578125" style="19" customWidth="1"/>
    <col min="8" max="8" width="17.7109375" style="19" customWidth="1"/>
    <col min="9" max="9" width="50.7109375" style="19" customWidth="1"/>
    <col min="10" max="10" width="14.85546875" style="19" customWidth="1"/>
    <col min="11" max="11" width="52.7109375" style="19" customWidth="1"/>
    <col min="12" max="12" width="22.7109375" style="19" customWidth="1"/>
    <col min="13" max="13" width="17.85546875" style="19" customWidth="1"/>
    <col min="14" max="14" width="17.42578125" style="19" bestFit="1" customWidth="1"/>
    <col min="15" max="15" width="16.42578125" style="19" customWidth="1"/>
    <col min="16" max="16" width="25.5703125" style="19" customWidth="1"/>
    <col min="17" max="17" width="11.7109375" style="19" bestFit="1" customWidth="1"/>
    <col min="18" max="18" width="33" style="19" bestFit="1" customWidth="1"/>
    <col min="19" max="19" width="15.85546875" style="1" bestFit="1" customWidth="1"/>
    <col min="20" max="20" width="9.140625" style="1" customWidth="1"/>
    <col min="21" max="16383" width="9.140625" style="1" hidden="1"/>
    <col min="16384" max="16384" width="5.42578125" style="1" hidden="1"/>
  </cols>
  <sheetData>
    <row r="1" spans="1:19" ht="83.25" customHeight="1" x14ac:dyDescent="0.25">
      <c r="A1" s="15"/>
      <c r="B1" s="155" t="s">
        <v>51</v>
      </c>
      <c r="C1" s="156"/>
      <c r="D1" s="156"/>
      <c r="E1" s="156"/>
      <c r="F1" s="157">
        <f>SUM(TPAACGestorAtual910[Valor Estimado])</f>
        <v>463933.44</v>
      </c>
      <c r="G1" s="157"/>
      <c r="H1" s="157"/>
      <c r="I1" s="157"/>
      <c r="J1" s="15"/>
      <c r="K1" s="15"/>
      <c r="L1" s="15"/>
      <c r="M1" s="15"/>
      <c r="N1" s="15"/>
      <c r="O1" s="15"/>
      <c r="P1" s="15"/>
      <c r="Q1" s="15"/>
      <c r="R1" s="15"/>
    </row>
    <row r="2" spans="1:19" ht="39.950000000000003" customHeight="1" x14ac:dyDescent="0.25">
      <c r="A2" s="16"/>
      <c r="B2" s="158" t="s">
        <v>52</v>
      </c>
      <c r="C2" s="158"/>
      <c r="D2" s="158"/>
      <c r="E2" s="20"/>
      <c r="F2" s="157"/>
      <c r="G2" s="157"/>
      <c r="H2" s="157"/>
      <c r="I2" s="157"/>
      <c r="J2" s="16"/>
      <c r="K2" s="16"/>
      <c r="L2" s="21"/>
      <c r="M2" s="22"/>
      <c r="N2" s="159" t="s">
        <v>53</v>
      </c>
      <c r="O2" s="160"/>
      <c r="P2" s="1"/>
      <c r="Q2" s="1"/>
      <c r="R2" s="16"/>
    </row>
    <row r="3" spans="1:19" ht="50.1" customHeight="1" x14ac:dyDescent="0.25">
      <c r="A3" s="17"/>
      <c r="B3" s="18" t="s">
        <v>2</v>
      </c>
      <c r="C3" s="18" t="s">
        <v>54</v>
      </c>
      <c r="D3" s="18" t="s">
        <v>55</v>
      </c>
      <c r="E3" s="18" t="s">
        <v>56</v>
      </c>
      <c r="F3" s="18" t="s">
        <v>57</v>
      </c>
      <c r="G3" s="18" t="s">
        <v>31</v>
      </c>
      <c r="H3" s="18" t="s">
        <v>33</v>
      </c>
      <c r="I3" s="18" t="s">
        <v>58</v>
      </c>
      <c r="J3" s="18" t="s">
        <v>37</v>
      </c>
      <c r="K3" s="18" t="s">
        <v>59</v>
      </c>
      <c r="L3" s="18" t="s">
        <v>60</v>
      </c>
      <c r="M3" s="18" t="s">
        <v>61</v>
      </c>
      <c r="N3" s="18" t="s">
        <v>45</v>
      </c>
      <c r="O3" s="18" t="s">
        <v>47</v>
      </c>
      <c r="P3" s="18" t="s">
        <v>49</v>
      </c>
      <c r="Q3" s="96" t="s">
        <v>62</v>
      </c>
      <c r="R3" s="93" t="s">
        <v>63</v>
      </c>
      <c r="S3" s="93" t="s">
        <v>64</v>
      </c>
    </row>
    <row r="4" spans="1:19" ht="60" hidden="1" x14ac:dyDescent="0.25">
      <c r="B4" s="7" t="s">
        <v>65</v>
      </c>
      <c r="C4" s="7" t="s">
        <v>66</v>
      </c>
      <c r="D4" s="7" t="s">
        <v>67</v>
      </c>
      <c r="E4" s="7" t="s">
        <v>68</v>
      </c>
      <c r="F4" s="7">
        <v>27278</v>
      </c>
      <c r="G4" s="7">
        <v>3866112</v>
      </c>
      <c r="H4" s="23">
        <v>463933.44</v>
      </c>
      <c r="I4" s="7" t="s">
        <v>69</v>
      </c>
      <c r="J4" s="7" t="s">
        <v>70</v>
      </c>
      <c r="K4" s="7" t="s">
        <v>71</v>
      </c>
      <c r="L4" s="7" t="s">
        <v>72</v>
      </c>
      <c r="M4" s="9">
        <v>45138</v>
      </c>
      <c r="N4" s="10" t="s">
        <v>73</v>
      </c>
      <c r="O4" s="9">
        <v>45539</v>
      </c>
      <c r="P4" s="10" t="s">
        <v>74</v>
      </c>
      <c r="Q4" s="97" t="s">
        <v>75</v>
      </c>
      <c r="R4" s="94" t="s">
        <v>76</v>
      </c>
      <c r="S4" s="94"/>
    </row>
    <row r="5" spans="1:19" ht="15.75" x14ac:dyDescent="0.25">
      <c r="B5" s="7"/>
      <c r="C5" s="7"/>
      <c r="D5" s="7"/>
      <c r="E5" s="7"/>
      <c r="F5" s="7"/>
      <c r="G5" s="7"/>
      <c r="H5" s="27"/>
      <c r="I5" s="7"/>
      <c r="J5" s="7"/>
      <c r="K5" s="7"/>
      <c r="L5" s="7"/>
      <c r="M5" s="9"/>
      <c r="N5" s="130" t="s">
        <v>77</v>
      </c>
      <c r="O5" s="9"/>
      <c r="P5" s="10"/>
      <c r="Q5" s="98"/>
      <c r="R5" s="95"/>
      <c r="S5" s="95"/>
    </row>
    <row r="6" spans="1:19" x14ac:dyDescent="0.25">
      <c r="B6" s="7"/>
      <c r="C6" s="7"/>
      <c r="D6" s="7"/>
      <c r="E6" s="7"/>
      <c r="F6" s="7"/>
      <c r="G6" s="7"/>
      <c r="H6" s="23"/>
      <c r="I6" s="7"/>
      <c r="J6" s="7"/>
      <c r="K6" s="7"/>
      <c r="L6" s="7"/>
      <c r="M6" s="9"/>
      <c r="N6" s="10"/>
      <c r="O6" s="9"/>
      <c r="P6" s="10"/>
      <c r="Q6" s="97"/>
      <c r="R6" s="94"/>
      <c r="S6" s="94"/>
    </row>
    <row r="7" spans="1:19" x14ac:dyDescent="0.25">
      <c r="B7" s="7"/>
      <c r="C7" s="7"/>
      <c r="D7" s="7"/>
      <c r="E7" s="7"/>
      <c r="F7" s="7"/>
      <c r="G7" s="7"/>
      <c r="H7" s="23"/>
      <c r="I7" s="7"/>
      <c r="J7" s="7"/>
      <c r="K7" s="7"/>
      <c r="L7" s="7"/>
      <c r="M7" s="9"/>
      <c r="N7" s="10"/>
      <c r="O7" s="9"/>
      <c r="P7" s="10"/>
      <c r="Q7" s="98"/>
      <c r="R7" s="95"/>
      <c r="S7" s="95"/>
    </row>
    <row r="8" spans="1:19" x14ac:dyDescent="0.25">
      <c r="B8" s="7"/>
      <c r="C8" s="7"/>
      <c r="D8" s="7"/>
      <c r="E8" s="7"/>
      <c r="F8" s="7"/>
      <c r="G8" s="7"/>
      <c r="H8" s="23"/>
      <c r="I8" s="7"/>
      <c r="J8" s="7"/>
      <c r="K8" s="7"/>
      <c r="L8" s="7"/>
      <c r="M8" s="9"/>
      <c r="N8" s="10"/>
      <c r="O8" s="9"/>
      <c r="P8" s="10"/>
      <c r="Q8" s="97"/>
      <c r="R8" s="94"/>
      <c r="S8" s="94"/>
    </row>
    <row r="9" spans="1:19" x14ac:dyDescent="0.25">
      <c r="B9" s="7"/>
      <c r="C9" s="7"/>
      <c r="D9" s="7"/>
      <c r="E9" s="7"/>
      <c r="F9" s="7"/>
      <c r="G9" s="7"/>
      <c r="H9" s="23"/>
      <c r="I9" s="7"/>
      <c r="J9" s="7"/>
      <c r="K9" s="7"/>
      <c r="L9" s="7"/>
      <c r="M9" s="9"/>
      <c r="N9" s="10"/>
      <c r="O9" s="9"/>
      <c r="P9" s="10"/>
      <c r="Q9" s="98"/>
      <c r="R9" s="95"/>
      <c r="S9" s="95"/>
    </row>
    <row r="10" spans="1:19" x14ac:dyDescent="0.25">
      <c r="B10" s="7"/>
      <c r="C10" s="7"/>
      <c r="D10" s="7"/>
      <c r="E10" s="7"/>
      <c r="F10" s="7"/>
      <c r="G10" s="7"/>
      <c r="H10" s="23"/>
      <c r="I10" s="7"/>
      <c r="J10" s="7"/>
      <c r="K10" s="7"/>
      <c r="L10" s="7"/>
      <c r="M10" s="9"/>
      <c r="N10" s="10"/>
      <c r="O10" s="9"/>
      <c r="P10" s="10"/>
      <c r="Q10" s="97"/>
      <c r="R10" s="94"/>
      <c r="S10" s="94"/>
    </row>
    <row r="11" spans="1:19" x14ac:dyDescent="0.25">
      <c r="B11" s="7"/>
      <c r="C11" s="7"/>
      <c r="D11" s="7"/>
      <c r="E11" s="7"/>
      <c r="F11" s="7"/>
      <c r="G11" s="7"/>
      <c r="H11" s="23"/>
      <c r="I11" s="7"/>
      <c r="J11" s="7"/>
      <c r="K11" s="7"/>
      <c r="L11" s="7"/>
      <c r="M11" s="9"/>
      <c r="N11" s="10"/>
      <c r="O11" s="9"/>
      <c r="P11" s="10"/>
      <c r="Q11" s="98"/>
      <c r="R11" s="95"/>
      <c r="S11" s="95"/>
    </row>
    <row r="12" spans="1:19" x14ac:dyDescent="0.25">
      <c r="B12" s="7"/>
      <c r="C12" s="7"/>
      <c r="D12" s="7"/>
      <c r="E12" s="7"/>
      <c r="F12" s="7"/>
      <c r="G12" s="7"/>
      <c r="H12" s="23"/>
      <c r="I12" s="7"/>
      <c r="J12" s="7"/>
      <c r="K12" s="7"/>
      <c r="L12" s="7"/>
      <c r="M12" s="9"/>
      <c r="N12" s="10"/>
      <c r="O12" s="9"/>
      <c r="P12" s="10"/>
      <c r="Q12" s="97"/>
      <c r="R12" s="94"/>
      <c r="S12" s="94"/>
    </row>
    <row r="13" spans="1:19" x14ac:dyDescent="0.25">
      <c r="B13" s="7"/>
      <c r="C13" s="7"/>
      <c r="D13" s="7"/>
      <c r="E13" s="7"/>
      <c r="F13" s="7"/>
      <c r="G13" s="7"/>
      <c r="H13" s="23"/>
      <c r="I13" s="7"/>
      <c r="J13" s="7"/>
      <c r="K13" s="7"/>
      <c r="L13" s="7"/>
      <c r="M13" s="9"/>
      <c r="N13" s="10"/>
      <c r="O13" s="9"/>
      <c r="P13" s="10"/>
      <c r="Q13" s="98"/>
      <c r="R13" s="95"/>
      <c r="S13" s="95"/>
    </row>
    <row r="14" spans="1:19" x14ac:dyDescent="0.25">
      <c r="B14" s="7"/>
      <c r="C14" s="7"/>
      <c r="D14" s="7"/>
      <c r="E14" s="7"/>
      <c r="F14" s="7"/>
      <c r="G14" s="7"/>
      <c r="H14" s="23"/>
      <c r="I14" s="7"/>
      <c r="J14" s="7"/>
      <c r="K14" s="7"/>
      <c r="L14" s="7"/>
      <c r="M14" s="9"/>
      <c r="N14" s="10"/>
      <c r="O14" s="9"/>
      <c r="P14" s="10"/>
      <c r="Q14" s="97"/>
      <c r="R14" s="94"/>
      <c r="S14" s="94"/>
    </row>
    <row r="15" spans="1:19" x14ac:dyDescent="0.25">
      <c r="B15" s="7"/>
      <c r="C15" s="7"/>
      <c r="D15" s="7"/>
      <c r="E15" s="7"/>
      <c r="F15" s="7"/>
      <c r="G15" s="7"/>
      <c r="H15" s="23"/>
      <c r="I15" s="7"/>
      <c r="J15" s="7"/>
      <c r="K15" s="7"/>
      <c r="L15" s="7"/>
      <c r="M15" s="9"/>
      <c r="N15" s="10"/>
      <c r="O15" s="9"/>
      <c r="P15" s="10"/>
      <c r="Q15" s="98"/>
      <c r="R15" s="95"/>
      <c r="S15" s="95"/>
    </row>
    <row r="16" spans="1:19" x14ac:dyDescent="0.25">
      <c r="B16" s="7"/>
      <c r="C16" s="7"/>
      <c r="D16" s="7"/>
      <c r="E16" s="7"/>
      <c r="F16" s="7"/>
      <c r="G16" s="7"/>
      <c r="H16" s="23"/>
      <c r="I16" s="7"/>
      <c r="J16" s="7"/>
      <c r="K16" s="7"/>
      <c r="L16" s="7"/>
      <c r="M16" s="9"/>
      <c r="N16" s="10"/>
      <c r="O16" s="9"/>
      <c r="P16" s="10"/>
      <c r="Q16" s="97"/>
      <c r="R16" s="94"/>
      <c r="S16" s="94"/>
    </row>
    <row r="17" spans="2:19" x14ac:dyDescent="0.25">
      <c r="B17" s="7"/>
      <c r="C17" s="7"/>
      <c r="D17" s="7"/>
      <c r="E17" s="7"/>
      <c r="F17" s="7"/>
      <c r="G17" s="7"/>
      <c r="H17" s="23"/>
      <c r="I17" s="7"/>
      <c r="J17" s="7"/>
      <c r="K17" s="7"/>
      <c r="L17" s="7"/>
      <c r="M17" s="9"/>
      <c r="N17" s="10"/>
      <c r="O17" s="9"/>
      <c r="P17" s="10"/>
      <c r="Q17" s="98"/>
      <c r="R17" s="95"/>
      <c r="S17" s="95"/>
    </row>
    <row r="18" spans="2:19" x14ac:dyDescent="0.25">
      <c r="B18" s="7"/>
      <c r="C18" s="7"/>
      <c r="D18" s="7"/>
      <c r="E18" s="7"/>
      <c r="F18" s="7"/>
      <c r="G18" s="7"/>
      <c r="H18" s="27"/>
      <c r="I18" s="7"/>
      <c r="J18" s="7"/>
      <c r="K18" s="7"/>
      <c r="L18" s="7"/>
      <c r="M18" s="9"/>
      <c r="N18" s="10"/>
      <c r="O18" s="9"/>
      <c r="P18" s="10"/>
      <c r="Q18" s="97"/>
      <c r="R18" s="94"/>
      <c r="S18" s="94"/>
    </row>
    <row r="19" spans="2:19" x14ac:dyDescent="0.25">
      <c r="B19" s="7"/>
      <c r="C19" s="7"/>
      <c r="D19" s="7"/>
      <c r="E19" s="7"/>
      <c r="F19" s="7"/>
      <c r="G19" s="7"/>
      <c r="H19" s="27"/>
      <c r="I19" s="7"/>
      <c r="J19" s="7"/>
      <c r="K19" s="7"/>
      <c r="L19" s="7"/>
      <c r="M19" s="9"/>
      <c r="N19" s="10"/>
      <c r="O19" s="9"/>
      <c r="P19" s="10"/>
      <c r="Q19" s="98"/>
      <c r="R19" s="95"/>
      <c r="S19" s="95"/>
    </row>
    <row r="20" spans="2:19" x14ac:dyDescent="0.25">
      <c r="B20" s="7"/>
      <c r="C20" s="7"/>
      <c r="D20" s="7"/>
      <c r="E20" s="7"/>
      <c r="F20" s="7"/>
      <c r="G20" s="7"/>
      <c r="H20" s="27"/>
      <c r="I20" s="7"/>
      <c r="J20" s="7"/>
      <c r="K20" s="7"/>
      <c r="L20" s="7"/>
      <c r="M20" s="9"/>
      <c r="N20" s="10"/>
      <c r="O20" s="9"/>
      <c r="P20" s="10"/>
      <c r="Q20" s="97"/>
      <c r="R20" s="94"/>
      <c r="S20" s="94"/>
    </row>
    <row r="21" spans="2:19" x14ac:dyDescent="0.25">
      <c r="B21" s="7"/>
      <c r="C21" s="7"/>
      <c r="D21" s="7"/>
      <c r="E21" s="7"/>
      <c r="F21" s="7"/>
      <c r="G21" s="7"/>
      <c r="H21" s="27"/>
      <c r="I21" s="7"/>
      <c r="J21" s="7"/>
      <c r="K21" s="7"/>
      <c r="L21" s="7"/>
      <c r="M21" s="9"/>
      <c r="N21" s="10"/>
      <c r="O21" s="9"/>
      <c r="P21" s="10"/>
      <c r="Q21" s="98"/>
      <c r="R21" s="95"/>
      <c r="S21" s="95"/>
    </row>
    <row r="22" spans="2:19" x14ac:dyDescent="0.25">
      <c r="B22" s="7"/>
      <c r="C22" s="7"/>
      <c r="D22" s="7"/>
      <c r="E22" s="7"/>
      <c r="F22" s="7"/>
      <c r="G22" s="7"/>
      <c r="H22" s="27"/>
      <c r="I22" s="7"/>
      <c r="J22" s="7"/>
      <c r="K22" s="7"/>
      <c r="L22" s="7"/>
      <c r="M22" s="9"/>
      <c r="N22" s="10"/>
      <c r="O22" s="9"/>
      <c r="P22" s="10"/>
      <c r="Q22" s="97"/>
      <c r="R22" s="94"/>
      <c r="S22" s="94"/>
    </row>
    <row r="23" spans="2:19" x14ac:dyDescent="0.25">
      <c r="B23" s="7"/>
      <c r="C23" s="7"/>
      <c r="D23" s="7"/>
      <c r="E23" s="7"/>
      <c r="F23" s="7"/>
      <c r="G23" s="7"/>
      <c r="H23" s="27"/>
      <c r="I23" s="7"/>
      <c r="J23" s="7"/>
      <c r="K23" s="7"/>
      <c r="L23" s="7"/>
      <c r="M23" s="9"/>
      <c r="N23" s="10"/>
      <c r="O23" s="9"/>
      <c r="P23" s="10"/>
      <c r="Q23" s="98"/>
      <c r="R23" s="95"/>
      <c r="S23" s="95"/>
    </row>
    <row r="24" spans="2:19" x14ac:dyDescent="0.25">
      <c r="B24" s="7"/>
      <c r="C24" s="7"/>
      <c r="D24" s="7"/>
      <c r="E24" s="7"/>
      <c r="F24" s="7"/>
      <c r="G24" s="7"/>
      <c r="H24" s="27"/>
      <c r="I24" s="7"/>
      <c r="J24" s="7"/>
      <c r="K24" s="7"/>
      <c r="L24" s="7"/>
      <c r="M24" s="9"/>
      <c r="N24" s="10"/>
      <c r="O24" s="9"/>
      <c r="P24" s="10"/>
      <c r="Q24" s="97"/>
      <c r="R24" s="94"/>
      <c r="S24" s="94"/>
    </row>
    <row r="25" spans="2:19" x14ac:dyDescent="0.25">
      <c r="B25" s="7"/>
      <c r="C25" s="7"/>
      <c r="D25" s="7"/>
      <c r="E25" s="7"/>
      <c r="F25" s="7"/>
      <c r="G25" s="7"/>
      <c r="H25" s="27"/>
      <c r="I25" s="7"/>
      <c r="J25" s="7"/>
      <c r="K25" s="7"/>
      <c r="L25" s="7"/>
      <c r="M25" s="9"/>
      <c r="N25" s="10"/>
      <c r="O25" s="9"/>
      <c r="P25" s="10"/>
      <c r="Q25" s="98"/>
      <c r="R25" s="95"/>
      <c r="S25" s="95"/>
    </row>
    <row r="26" spans="2:19" x14ac:dyDescent="0.25">
      <c r="B26" s="7"/>
      <c r="C26" s="7"/>
      <c r="D26" s="7"/>
      <c r="E26" s="7"/>
      <c r="F26" s="7"/>
      <c r="G26" s="7"/>
      <c r="H26" s="27"/>
      <c r="I26" s="7"/>
      <c r="J26" s="7"/>
      <c r="K26" s="7"/>
      <c r="L26" s="7"/>
      <c r="M26" s="9"/>
      <c r="N26" s="10"/>
      <c r="O26" s="9"/>
      <c r="P26" s="10"/>
      <c r="Q26" s="97"/>
      <c r="R26" s="94"/>
      <c r="S26" s="94"/>
    </row>
    <row r="27" spans="2:19" x14ac:dyDescent="0.25">
      <c r="B27" s="7"/>
      <c r="C27" s="7"/>
      <c r="D27" s="7"/>
      <c r="E27" s="7"/>
      <c r="F27" s="7"/>
      <c r="G27" s="7"/>
      <c r="H27" s="27"/>
      <c r="I27" s="7"/>
      <c r="J27" s="7"/>
      <c r="K27" s="7"/>
      <c r="L27" s="7"/>
      <c r="M27" s="9"/>
      <c r="N27" s="10"/>
      <c r="O27" s="9"/>
      <c r="P27" s="10"/>
      <c r="Q27" s="98"/>
      <c r="R27" s="95"/>
      <c r="S27" s="95"/>
    </row>
    <row r="28" spans="2:19" x14ac:dyDescent="0.25">
      <c r="B28" s="7"/>
      <c r="C28" s="7"/>
      <c r="D28" s="7"/>
      <c r="E28" s="7"/>
      <c r="F28" s="7"/>
      <c r="G28" s="7"/>
      <c r="H28" s="27"/>
      <c r="I28" s="7"/>
      <c r="J28" s="7"/>
      <c r="K28" s="7"/>
      <c r="L28" s="7"/>
      <c r="M28" s="9"/>
      <c r="N28" s="10"/>
      <c r="O28" s="9"/>
      <c r="P28" s="10"/>
      <c r="Q28" s="97"/>
      <c r="R28" s="94"/>
      <c r="S28" s="94"/>
    </row>
    <row r="29" spans="2:19" x14ac:dyDescent="0.25">
      <c r="B29" s="7"/>
      <c r="C29" s="7"/>
      <c r="D29" s="7"/>
      <c r="E29" s="7"/>
      <c r="F29" s="7"/>
      <c r="G29" s="7"/>
      <c r="H29" s="27"/>
      <c r="I29" s="7"/>
      <c r="J29" s="7"/>
      <c r="K29" s="7"/>
      <c r="L29" s="7"/>
      <c r="M29" s="9"/>
      <c r="N29" s="10"/>
      <c r="O29" s="9"/>
      <c r="P29" s="10"/>
      <c r="Q29" s="98"/>
      <c r="R29" s="95"/>
      <c r="S29" s="95"/>
    </row>
    <row r="30" spans="2:19" x14ac:dyDescent="0.25">
      <c r="B30" s="7"/>
      <c r="C30" s="7"/>
      <c r="D30" s="7"/>
      <c r="E30" s="7"/>
      <c r="F30" s="7"/>
      <c r="G30" s="7"/>
      <c r="H30" s="27"/>
      <c r="I30" s="7"/>
      <c r="J30" s="7"/>
      <c r="K30" s="7"/>
      <c r="L30" s="7"/>
      <c r="M30" s="9"/>
      <c r="N30" s="10"/>
      <c r="O30" s="9"/>
      <c r="P30" s="10"/>
      <c r="Q30" s="97"/>
      <c r="R30" s="94"/>
      <c r="S30" s="94"/>
    </row>
    <row r="31" spans="2:19" x14ac:dyDescent="0.25">
      <c r="B31" s="7"/>
      <c r="C31" s="7"/>
      <c r="D31" s="7"/>
      <c r="E31" s="7"/>
      <c r="F31" s="7"/>
      <c r="G31" s="7"/>
      <c r="H31" s="27"/>
      <c r="I31" s="7"/>
      <c r="J31" s="7"/>
      <c r="K31" s="7"/>
      <c r="L31" s="7"/>
      <c r="M31" s="9"/>
      <c r="N31" s="10"/>
      <c r="O31" s="9"/>
      <c r="P31" s="10"/>
      <c r="Q31" s="98"/>
      <c r="R31" s="95"/>
      <c r="S31" s="95"/>
    </row>
    <row r="32" spans="2:19" x14ac:dyDescent="0.25">
      <c r="B32" s="7"/>
      <c r="C32" s="7"/>
      <c r="D32" s="7"/>
      <c r="E32" s="7"/>
      <c r="F32" s="7"/>
      <c r="G32" s="7"/>
      <c r="H32" s="27"/>
      <c r="I32" s="7"/>
      <c r="J32" s="7"/>
      <c r="K32" s="7"/>
      <c r="L32" s="7"/>
      <c r="M32" s="9"/>
      <c r="N32" s="10"/>
      <c r="O32" s="9"/>
      <c r="P32" s="10"/>
      <c r="Q32" s="97"/>
      <c r="R32" s="94"/>
      <c r="S32" s="94"/>
    </row>
    <row r="33" spans="2:19" x14ac:dyDescent="0.25">
      <c r="B33" s="7"/>
      <c r="C33" s="7"/>
      <c r="D33" s="7"/>
      <c r="E33" s="7"/>
      <c r="F33" s="7"/>
      <c r="G33" s="7"/>
      <c r="H33" s="27"/>
      <c r="I33" s="7"/>
      <c r="J33" s="7"/>
      <c r="K33" s="7"/>
      <c r="L33" s="7"/>
      <c r="M33" s="9"/>
      <c r="N33" s="10"/>
      <c r="O33" s="9"/>
      <c r="P33" s="10"/>
      <c r="Q33" s="98"/>
      <c r="R33" s="95"/>
      <c r="S33" s="95"/>
    </row>
    <row r="34" spans="2:19" x14ac:dyDescent="0.25">
      <c r="B34" s="7"/>
      <c r="C34" s="7"/>
      <c r="D34" s="7"/>
      <c r="E34" s="7"/>
      <c r="F34" s="7"/>
      <c r="G34" s="7"/>
      <c r="H34" s="27"/>
      <c r="I34" s="7"/>
      <c r="J34" s="7"/>
      <c r="K34" s="7"/>
      <c r="L34" s="7"/>
      <c r="M34" s="9"/>
      <c r="N34" s="10"/>
      <c r="O34" s="9"/>
      <c r="P34" s="10"/>
      <c r="Q34" s="97"/>
      <c r="R34" s="94"/>
      <c r="S34" s="94"/>
    </row>
    <row r="35" spans="2:19" x14ac:dyDescent="0.25">
      <c r="B35" s="7"/>
      <c r="C35" s="7"/>
      <c r="D35" s="7"/>
      <c r="E35" s="7"/>
      <c r="F35" s="7"/>
      <c r="G35" s="7"/>
      <c r="H35" s="23"/>
      <c r="I35" s="7"/>
      <c r="J35" s="7"/>
      <c r="K35" s="7"/>
      <c r="L35" s="7"/>
      <c r="M35" s="9"/>
      <c r="N35" s="10"/>
      <c r="O35" s="9"/>
      <c r="P35" s="10"/>
      <c r="Q35" s="98"/>
      <c r="R35" s="95"/>
      <c r="S35" s="95"/>
    </row>
    <row r="36" spans="2:19" x14ac:dyDescent="0.25">
      <c r="B36" s="7"/>
      <c r="C36" s="7"/>
      <c r="D36" s="7"/>
      <c r="E36" s="7"/>
      <c r="F36" s="7"/>
      <c r="G36" s="7"/>
      <c r="H36" s="23"/>
      <c r="I36" s="7"/>
      <c r="J36" s="7"/>
      <c r="K36" s="7"/>
      <c r="L36" s="7"/>
      <c r="M36" s="9"/>
      <c r="N36" s="10"/>
      <c r="O36" s="9"/>
      <c r="P36" s="10"/>
      <c r="Q36" s="97"/>
      <c r="R36" s="94"/>
      <c r="S36" s="94"/>
    </row>
    <row r="37" spans="2:19" x14ac:dyDescent="0.25">
      <c r="B37" s="7"/>
      <c r="C37" s="7"/>
      <c r="D37" s="7"/>
      <c r="E37" s="7"/>
      <c r="F37" s="7"/>
      <c r="G37" s="7"/>
      <c r="H37" s="23"/>
      <c r="I37" s="7"/>
      <c r="J37" s="7"/>
      <c r="K37" s="7"/>
      <c r="L37" s="7"/>
      <c r="M37" s="9"/>
      <c r="N37" s="10"/>
      <c r="O37" s="9"/>
      <c r="P37" s="10"/>
      <c r="Q37" s="98"/>
      <c r="R37" s="95"/>
      <c r="S37" s="95"/>
    </row>
    <row r="38" spans="2:19" x14ac:dyDescent="0.25">
      <c r="B38" s="7"/>
      <c r="C38" s="7"/>
      <c r="D38" s="7"/>
      <c r="E38" s="7"/>
      <c r="F38" s="7"/>
      <c r="G38" s="7"/>
      <c r="H38" s="23"/>
      <c r="I38" s="7"/>
      <c r="J38" s="7"/>
      <c r="K38" s="7"/>
      <c r="L38" s="7"/>
      <c r="M38" s="9"/>
      <c r="N38" s="10"/>
      <c r="O38" s="9"/>
      <c r="P38" s="10"/>
      <c r="Q38" s="97"/>
      <c r="R38" s="94"/>
      <c r="S38" s="94"/>
    </row>
    <row r="39" spans="2:19" x14ac:dyDescent="0.25">
      <c r="B39" s="7"/>
      <c r="C39" s="7"/>
      <c r="D39" s="7"/>
      <c r="E39" s="7"/>
      <c r="F39" s="7"/>
      <c r="G39" s="7"/>
      <c r="H39" s="23"/>
      <c r="I39" s="7"/>
      <c r="J39" s="7"/>
      <c r="K39" s="7"/>
      <c r="L39" s="7"/>
      <c r="M39" s="9"/>
      <c r="N39" s="10"/>
      <c r="O39" s="9"/>
      <c r="P39" s="10"/>
      <c r="Q39" s="98"/>
      <c r="R39" s="95"/>
      <c r="S39" s="95"/>
    </row>
    <row r="40" spans="2:19" x14ac:dyDescent="0.25">
      <c r="B40" s="7"/>
      <c r="C40" s="7"/>
      <c r="D40" s="7"/>
      <c r="E40" s="7"/>
      <c r="F40" s="7"/>
      <c r="G40" s="7"/>
      <c r="H40" s="23"/>
      <c r="I40" s="7"/>
      <c r="J40" s="7"/>
      <c r="K40" s="7"/>
      <c r="L40" s="7"/>
      <c r="M40" s="9"/>
      <c r="N40" s="10"/>
      <c r="O40" s="9"/>
      <c r="P40" s="10"/>
      <c r="Q40" s="97"/>
      <c r="R40" s="94"/>
      <c r="S40" s="94"/>
    </row>
    <row r="41" spans="2:19" x14ac:dyDescent="0.25">
      <c r="B41" s="7"/>
      <c r="C41" s="7"/>
      <c r="D41" s="7"/>
      <c r="E41" s="7"/>
      <c r="F41" s="7"/>
      <c r="G41" s="7"/>
      <c r="H41" s="23"/>
      <c r="I41" s="7"/>
      <c r="J41" s="7"/>
      <c r="K41" s="7"/>
      <c r="L41" s="7"/>
      <c r="M41" s="9"/>
      <c r="N41" s="10"/>
      <c r="O41" s="9"/>
      <c r="P41" s="10"/>
      <c r="Q41" s="98"/>
      <c r="R41" s="95"/>
      <c r="S41" s="95"/>
    </row>
    <row r="42" spans="2:19" x14ac:dyDescent="0.25">
      <c r="B42" s="7"/>
      <c r="C42" s="7"/>
      <c r="D42" s="7"/>
      <c r="E42" s="7"/>
      <c r="F42" s="7"/>
      <c r="G42" s="7"/>
      <c r="H42" s="23"/>
      <c r="I42" s="7"/>
      <c r="J42" s="7"/>
      <c r="K42" s="7"/>
      <c r="L42" s="7"/>
      <c r="M42" s="9"/>
      <c r="N42" s="10"/>
      <c r="O42" s="9"/>
      <c r="P42" s="10"/>
      <c r="Q42" s="97"/>
      <c r="R42" s="94"/>
      <c r="S42" s="94"/>
    </row>
    <row r="43" spans="2:19" x14ac:dyDescent="0.25">
      <c r="B43" s="7"/>
      <c r="C43" s="7"/>
      <c r="D43" s="7"/>
      <c r="E43" s="7"/>
      <c r="F43" s="7"/>
      <c r="G43" s="7"/>
      <c r="H43" s="23"/>
      <c r="I43" s="7"/>
      <c r="J43" s="7"/>
      <c r="K43" s="7"/>
      <c r="L43" s="7"/>
      <c r="M43" s="9"/>
      <c r="N43" s="10"/>
      <c r="O43" s="9"/>
      <c r="P43" s="10"/>
      <c r="Q43" s="98"/>
      <c r="R43" s="95"/>
      <c r="S43" s="95"/>
    </row>
    <row r="44" spans="2:19" x14ac:dyDescent="0.25">
      <c r="B44" s="7"/>
      <c r="C44" s="7"/>
      <c r="D44" s="7"/>
      <c r="E44" s="7"/>
      <c r="F44" s="7"/>
      <c r="G44" s="7"/>
      <c r="H44" s="23"/>
      <c r="I44" s="7"/>
      <c r="J44" s="7"/>
      <c r="K44" s="7"/>
      <c r="L44" s="7"/>
      <c r="M44" s="9"/>
      <c r="N44" s="10"/>
      <c r="O44" s="9"/>
      <c r="P44" s="10"/>
      <c r="Q44" s="97"/>
      <c r="R44" s="94"/>
      <c r="S44" s="94"/>
    </row>
    <row r="45" spans="2:19" x14ac:dyDescent="0.25">
      <c r="B45" s="7"/>
      <c r="C45" s="7"/>
      <c r="D45" s="7"/>
      <c r="E45" s="7"/>
      <c r="F45" s="7"/>
      <c r="G45" s="7"/>
      <c r="H45" s="23"/>
      <c r="I45" s="7"/>
      <c r="J45" s="7"/>
      <c r="K45" s="7"/>
      <c r="L45" s="7"/>
      <c r="M45" s="9"/>
      <c r="N45" s="10"/>
      <c r="O45" s="9"/>
      <c r="P45" s="10"/>
      <c r="Q45" s="98"/>
      <c r="R45" s="95"/>
      <c r="S45" s="95"/>
    </row>
    <row r="46" spans="2:19" x14ac:dyDescent="0.25">
      <c r="B46" s="7"/>
      <c r="C46" s="7"/>
      <c r="D46" s="7"/>
      <c r="E46" s="7"/>
      <c r="F46" s="7"/>
      <c r="G46" s="7"/>
      <c r="H46" s="23"/>
      <c r="I46" s="7"/>
      <c r="J46" s="7"/>
      <c r="K46" s="7"/>
      <c r="L46" s="7"/>
      <c r="M46" s="9"/>
      <c r="N46" s="10"/>
      <c r="O46" s="9"/>
      <c r="P46" s="10"/>
      <c r="Q46" s="97"/>
      <c r="R46" s="94"/>
      <c r="S46" s="94"/>
    </row>
    <row r="47" spans="2:19" x14ac:dyDescent="0.25">
      <c r="B47" s="7"/>
      <c r="C47" s="7"/>
      <c r="D47" s="7"/>
      <c r="E47" s="7"/>
      <c r="F47" s="7"/>
      <c r="G47" s="7"/>
      <c r="H47" s="23"/>
      <c r="I47" s="7"/>
      <c r="J47" s="7"/>
      <c r="K47" s="7"/>
      <c r="L47" s="7"/>
      <c r="M47" s="9"/>
      <c r="N47" s="10"/>
      <c r="O47" s="9"/>
      <c r="P47" s="10"/>
      <c r="Q47" s="98"/>
      <c r="R47" s="95"/>
      <c r="S47" s="95"/>
    </row>
    <row r="48" spans="2:19" x14ac:dyDescent="0.25">
      <c r="B48" s="7"/>
      <c r="C48" s="7"/>
      <c r="D48" s="8"/>
      <c r="E48" s="8"/>
      <c r="F48" s="8"/>
      <c r="G48" s="8"/>
      <c r="H48" s="24"/>
      <c r="I48" s="8"/>
      <c r="J48" s="8"/>
      <c r="K48" s="8"/>
      <c r="L48" s="8"/>
      <c r="M48" s="12"/>
      <c r="N48" s="11"/>
      <c r="O48" s="12"/>
      <c r="P48" s="11"/>
      <c r="Q48" s="97"/>
      <c r="R48" s="94"/>
      <c r="S48" s="94"/>
    </row>
    <row r="49" spans="2:19" x14ac:dyDescent="0.25">
      <c r="B49" s="7"/>
      <c r="C49" s="7"/>
      <c r="D49" s="8"/>
      <c r="E49" s="8"/>
      <c r="F49" s="8"/>
      <c r="G49" s="8"/>
      <c r="H49" s="24"/>
      <c r="I49" s="8"/>
      <c r="J49" s="8"/>
      <c r="K49" s="8"/>
      <c r="L49" s="8"/>
      <c r="M49" s="12"/>
      <c r="N49" s="11"/>
      <c r="O49" s="12"/>
      <c r="P49" s="11"/>
      <c r="Q49" s="98"/>
      <c r="R49" s="95"/>
      <c r="S49" s="95"/>
    </row>
    <row r="50" spans="2:19" x14ac:dyDescent="0.25">
      <c r="B50" s="7"/>
      <c r="C50" s="7"/>
      <c r="D50" s="8"/>
      <c r="E50" s="8"/>
      <c r="F50" s="8"/>
      <c r="G50" s="8"/>
      <c r="H50" s="24"/>
      <c r="I50" s="8"/>
      <c r="J50" s="8"/>
      <c r="K50" s="8"/>
      <c r="L50" s="8"/>
      <c r="M50" s="12"/>
      <c r="N50" s="11"/>
      <c r="O50" s="12"/>
      <c r="P50" s="11"/>
      <c r="Q50" s="97"/>
      <c r="R50" s="94"/>
      <c r="S50" s="94"/>
    </row>
    <row r="51" spans="2:19" x14ac:dyDescent="0.25">
      <c r="B51" s="7"/>
      <c r="C51" s="7"/>
      <c r="D51" s="8"/>
      <c r="E51" s="8"/>
      <c r="F51" s="8"/>
      <c r="G51" s="8"/>
      <c r="H51" s="24"/>
      <c r="I51" s="8"/>
      <c r="J51" s="8"/>
      <c r="K51" s="8"/>
      <c r="L51" s="8"/>
      <c r="M51" s="12"/>
      <c r="N51" s="11"/>
      <c r="O51" s="12"/>
      <c r="P51" s="11"/>
      <c r="Q51" s="98"/>
      <c r="R51" s="95"/>
      <c r="S51" s="95"/>
    </row>
    <row r="52" spans="2:19" x14ac:dyDescent="0.25">
      <c r="B52" s="7"/>
      <c r="C52" s="7"/>
      <c r="D52" s="8"/>
      <c r="E52" s="8"/>
      <c r="F52" s="8"/>
      <c r="G52" s="8"/>
      <c r="H52" s="24"/>
      <c r="I52" s="8"/>
      <c r="J52" s="8"/>
      <c r="K52" s="8"/>
      <c r="L52" s="8"/>
      <c r="M52" s="12"/>
      <c r="N52" s="11"/>
      <c r="O52" s="12"/>
      <c r="P52" s="11"/>
      <c r="Q52" s="97"/>
      <c r="R52" s="94"/>
      <c r="S52" s="94"/>
    </row>
    <row r="53" spans="2:19" x14ac:dyDescent="0.25">
      <c r="B53" s="7"/>
      <c r="C53" s="7"/>
      <c r="D53" s="8"/>
      <c r="E53" s="8"/>
      <c r="F53" s="8"/>
      <c r="G53" s="8"/>
      <c r="H53" s="24"/>
      <c r="I53" s="8"/>
      <c r="J53" s="8"/>
      <c r="K53" s="8"/>
      <c r="L53" s="8"/>
      <c r="M53" s="12"/>
      <c r="N53" s="11"/>
      <c r="O53" s="12"/>
      <c r="P53" s="11"/>
      <c r="Q53" s="98"/>
      <c r="R53" s="95"/>
      <c r="S53" s="95"/>
    </row>
    <row r="54" spans="2:19" x14ac:dyDescent="0.25">
      <c r="B54" s="7"/>
      <c r="C54" s="7"/>
      <c r="D54" s="8"/>
      <c r="E54" s="8"/>
      <c r="F54" s="8"/>
      <c r="G54" s="8"/>
      <c r="H54" s="24"/>
      <c r="I54" s="8"/>
      <c r="J54" s="8"/>
      <c r="K54" s="8"/>
      <c r="L54" s="8"/>
      <c r="M54" s="12"/>
      <c r="N54" s="11"/>
      <c r="O54" s="12"/>
      <c r="P54" s="11"/>
      <c r="Q54" s="97"/>
      <c r="R54" s="94"/>
      <c r="S54" s="94"/>
    </row>
    <row r="55" spans="2:19" x14ac:dyDescent="0.25">
      <c r="B55" s="7"/>
      <c r="C55" s="7"/>
      <c r="D55" s="8"/>
      <c r="E55" s="8"/>
      <c r="F55" s="8"/>
      <c r="G55" s="8"/>
      <c r="H55" s="24"/>
      <c r="I55" s="8"/>
      <c r="J55" s="8"/>
      <c r="K55" s="8"/>
      <c r="L55" s="8"/>
      <c r="M55" s="12"/>
      <c r="N55" s="11"/>
      <c r="O55" s="12"/>
      <c r="P55" s="11"/>
      <c r="Q55" s="98"/>
      <c r="R55" s="95"/>
      <c r="S55" s="95"/>
    </row>
    <row r="56" spans="2:19" x14ac:dyDescent="0.25">
      <c r="B56" s="7"/>
      <c r="C56" s="7"/>
      <c r="D56" s="8"/>
      <c r="E56" s="8"/>
      <c r="F56" s="8"/>
      <c r="G56" s="8"/>
      <c r="H56" s="24"/>
      <c r="I56" s="8"/>
      <c r="J56" s="8"/>
      <c r="K56" s="8"/>
      <c r="L56" s="8"/>
      <c r="M56" s="12"/>
      <c r="N56" s="11"/>
      <c r="O56" s="12"/>
      <c r="P56" s="11"/>
      <c r="Q56" s="97"/>
      <c r="R56" s="94"/>
      <c r="S56" s="94"/>
    </row>
    <row r="57" spans="2:19" x14ac:dyDescent="0.25">
      <c r="B57" s="7"/>
      <c r="C57" s="7"/>
      <c r="D57" s="8"/>
      <c r="E57" s="8"/>
      <c r="F57" s="8"/>
      <c r="G57" s="8"/>
      <c r="H57" s="24"/>
      <c r="I57" s="8"/>
      <c r="J57" s="8"/>
      <c r="K57" s="8"/>
      <c r="L57" s="8"/>
      <c r="M57" s="12"/>
      <c r="N57" s="11"/>
      <c r="O57" s="12"/>
      <c r="P57" s="11"/>
      <c r="Q57" s="98"/>
      <c r="R57" s="95"/>
      <c r="S57" s="95"/>
    </row>
    <row r="58" spans="2:19" x14ac:dyDescent="0.25">
      <c r="B58" s="7"/>
      <c r="C58" s="7"/>
      <c r="D58" s="8"/>
      <c r="E58" s="8"/>
      <c r="F58" s="8"/>
      <c r="G58" s="8"/>
      <c r="H58" s="24"/>
      <c r="I58" s="8"/>
      <c r="J58" s="8"/>
      <c r="K58" s="8"/>
      <c r="L58" s="8"/>
      <c r="M58" s="12"/>
      <c r="N58" s="11"/>
      <c r="O58" s="12"/>
      <c r="P58" s="11"/>
      <c r="Q58" s="97"/>
      <c r="R58" s="94"/>
      <c r="S58" s="94"/>
    </row>
    <row r="59" spans="2:19" x14ac:dyDescent="0.25">
      <c r="B59" s="7"/>
      <c r="C59" s="7"/>
      <c r="D59" s="8"/>
      <c r="E59" s="8"/>
      <c r="F59" s="8"/>
      <c r="G59" s="8"/>
      <c r="H59" s="24"/>
      <c r="I59" s="8"/>
      <c r="J59" s="8"/>
      <c r="K59" s="8"/>
      <c r="L59" s="8"/>
      <c r="M59" s="12"/>
      <c r="N59" s="11"/>
      <c r="O59" s="12"/>
      <c r="P59" s="11"/>
      <c r="Q59" s="98"/>
      <c r="R59" s="95"/>
      <c r="S59" s="95"/>
    </row>
    <row r="60" spans="2:19" x14ac:dyDescent="0.25">
      <c r="B60" s="7"/>
      <c r="C60" s="7"/>
      <c r="D60" s="8"/>
      <c r="E60" s="8"/>
      <c r="F60" s="8"/>
      <c r="G60" s="8"/>
      <c r="H60" s="24"/>
      <c r="I60" s="8"/>
      <c r="J60" s="8"/>
      <c r="K60" s="8"/>
      <c r="L60" s="8"/>
      <c r="M60" s="12"/>
      <c r="N60" s="11"/>
      <c r="O60" s="12"/>
      <c r="P60" s="11"/>
      <c r="Q60" s="97"/>
      <c r="R60" s="94"/>
      <c r="S60" s="94"/>
    </row>
    <row r="61" spans="2:19" x14ac:dyDescent="0.25">
      <c r="B61" s="7"/>
      <c r="C61" s="7"/>
      <c r="D61" s="8"/>
      <c r="E61" s="8"/>
      <c r="F61" s="8"/>
      <c r="G61" s="8"/>
      <c r="H61" s="24"/>
      <c r="I61" s="8"/>
      <c r="J61" s="8"/>
      <c r="K61" s="8"/>
      <c r="L61" s="8"/>
      <c r="M61" s="12"/>
      <c r="N61" s="11"/>
      <c r="O61" s="12"/>
      <c r="P61" s="11"/>
      <c r="Q61" s="98"/>
      <c r="R61" s="95"/>
      <c r="S61" s="95"/>
    </row>
    <row r="62" spans="2:19" x14ac:dyDescent="0.25">
      <c r="B62" s="7"/>
      <c r="C62" s="7"/>
      <c r="D62" s="8"/>
      <c r="E62" s="8"/>
      <c r="F62" s="8"/>
      <c r="G62" s="8"/>
      <c r="H62" s="24"/>
      <c r="I62" s="8"/>
      <c r="J62" s="8"/>
      <c r="K62" s="8"/>
      <c r="L62" s="8"/>
      <c r="M62" s="12"/>
      <c r="N62" s="11"/>
      <c r="O62" s="12"/>
      <c r="P62" s="11"/>
      <c r="Q62" s="97"/>
      <c r="R62" s="94"/>
      <c r="S62" s="94"/>
    </row>
    <row r="63" spans="2:19" x14ac:dyDescent="0.25">
      <c r="B63" s="7"/>
      <c r="C63" s="7"/>
      <c r="D63" s="8"/>
      <c r="E63" s="8"/>
      <c r="F63" s="8"/>
      <c r="G63" s="8"/>
      <c r="H63" s="24"/>
      <c r="I63" s="8"/>
      <c r="J63" s="8"/>
      <c r="K63" s="8"/>
      <c r="L63" s="8"/>
      <c r="M63" s="12"/>
      <c r="N63" s="11"/>
      <c r="O63" s="12"/>
      <c r="P63" s="11"/>
      <c r="Q63" s="98"/>
      <c r="R63" s="95"/>
      <c r="S63" s="95"/>
    </row>
    <row r="64" spans="2:19" x14ac:dyDescent="0.25">
      <c r="B64" s="7"/>
      <c r="C64" s="7"/>
      <c r="D64" s="8"/>
      <c r="E64" s="8"/>
      <c r="F64" s="8"/>
      <c r="G64" s="8"/>
      <c r="H64" s="24"/>
      <c r="I64" s="8"/>
      <c r="J64" s="8"/>
      <c r="K64" s="8"/>
      <c r="L64" s="8"/>
      <c r="M64" s="12"/>
      <c r="N64" s="11"/>
      <c r="O64" s="12"/>
      <c r="P64" s="11"/>
      <c r="Q64" s="97"/>
      <c r="R64" s="94"/>
      <c r="S64" s="94"/>
    </row>
    <row r="65" spans="2:19" x14ac:dyDescent="0.25">
      <c r="B65" s="7"/>
      <c r="C65" s="7"/>
      <c r="D65" s="8"/>
      <c r="E65" s="8"/>
      <c r="F65" s="8"/>
      <c r="G65" s="8"/>
      <c r="H65" s="24"/>
      <c r="I65" s="8"/>
      <c r="J65" s="8"/>
      <c r="K65" s="8"/>
      <c r="L65" s="8"/>
      <c r="M65" s="12"/>
      <c r="N65" s="11"/>
      <c r="O65" s="12"/>
      <c r="P65" s="11"/>
      <c r="Q65" s="98"/>
      <c r="R65" s="95"/>
      <c r="S65" s="95"/>
    </row>
    <row r="66" spans="2:19" x14ac:dyDescent="0.25">
      <c r="B66" s="7"/>
      <c r="C66" s="7"/>
      <c r="D66" s="8"/>
      <c r="E66" s="8"/>
      <c r="F66" s="8"/>
      <c r="G66" s="8"/>
      <c r="H66" s="24"/>
      <c r="I66" s="8"/>
      <c r="J66" s="8"/>
      <c r="K66" s="8"/>
      <c r="L66" s="8"/>
      <c r="M66" s="12"/>
      <c r="N66" s="11"/>
      <c r="O66" s="12"/>
      <c r="P66" s="11"/>
      <c r="Q66" s="97"/>
      <c r="R66" s="94"/>
      <c r="S66" s="94"/>
    </row>
    <row r="67" spans="2:19" x14ac:dyDescent="0.25">
      <c r="B67" s="7"/>
      <c r="C67" s="7"/>
      <c r="D67" s="8"/>
      <c r="E67" s="8"/>
      <c r="F67" s="8"/>
      <c r="G67" s="8"/>
      <c r="H67" s="24"/>
      <c r="I67" s="8"/>
      <c r="J67" s="8"/>
      <c r="K67" s="8"/>
      <c r="L67" s="8"/>
      <c r="M67" s="12"/>
      <c r="N67" s="11"/>
      <c r="O67" s="12"/>
      <c r="P67" s="11"/>
      <c r="Q67" s="98"/>
      <c r="R67" s="95"/>
      <c r="S67" s="95"/>
    </row>
    <row r="68" spans="2:19" x14ac:dyDescent="0.25">
      <c r="B68" s="7"/>
      <c r="C68" s="7"/>
      <c r="D68" s="8"/>
      <c r="E68" s="8"/>
      <c r="F68" s="8"/>
      <c r="G68" s="8"/>
      <c r="H68" s="24"/>
      <c r="I68" s="8"/>
      <c r="J68" s="8"/>
      <c r="K68" s="8"/>
      <c r="L68" s="8"/>
      <c r="M68" s="12"/>
      <c r="N68" s="11"/>
      <c r="O68" s="12"/>
      <c r="P68" s="11"/>
      <c r="Q68" s="97"/>
      <c r="R68" s="94"/>
      <c r="S68" s="94"/>
    </row>
    <row r="69" spans="2:19" x14ac:dyDescent="0.25">
      <c r="B69" s="7"/>
      <c r="C69" s="7"/>
      <c r="D69" s="8"/>
      <c r="E69" s="8"/>
      <c r="F69" s="8"/>
      <c r="G69" s="8"/>
      <c r="H69" s="24"/>
      <c r="I69" s="8"/>
      <c r="J69" s="8"/>
      <c r="K69" s="8"/>
      <c r="L69" s="8"/>
      <c r="M69" s="12"/>
      <c r="N69" s="11"/>
      <c r="O69" s="12"/>
      <c r="P69" s="11"/>
      <c r="Q69" s="98"/>
      <c r="R69" s="95"/>
      <c r="S69" s="95"/>
    </row>
    <row r="70" spans="2:19" x14ac:dyDescent="0.25">
      <c r="B70" s="7"/>
      <c r="C70" s="7"/>
      <c r="D70" s="8"/>
      <c r="E70" s="8"/>
      <c r="F70" s="8"/>
      <c r="G70" s="8"/>
      <c r="H70" s="24"/>
      <c r="I70" s="8"/>
      <c r="J70" s="8"/>
      <c r="K70" s="8"/>
      <c r="L70" s="8"/>
      <c r="M70" s="12"/>
      <c r="N70" s="11"/>
      <c r="O70" s="12"/>
      <c r="P70" s="11"/>
      <c r="Q70" s="97"/>
      <c r="R70" s="94"/>
      <c r="S70" s="94"/>
    </row>
    <row r="71" spans="2:19" x14ac:dyDescent="0.25">
      <c r="B71" s="7"/>
      <c r="C71" s="7"/>
      <c r="D71" s="8"/>
      <c r="E71" s="8"/>
      <c r="F71" s="8"/>
      <c r="G71" s="8"/>
      <c r="H71" s="24"/>
      <c r="I71" s="8"/>
      <c r="J71" s="8"/>
      <c r="K71" s="8"/>
      <c r="L71" s="8"/>
      <c r="M71" s="12"/>
      <c r="N71" s="11"/>
      <c r="O71" s="12"/>
      <c r="P71" s="11"/>
      <c r="Q71" s="98"/>
      <c r="R71" s="95"/>
      <c r="S71" s="95"/>
    </row>
    <row r="72" spans="2:19" x14ac:dyDescent="0.25">
      <c r="B72" s="7"/>
      <c r="C72" s="7"/>
      <c r="D72" s="8"/>
      <c r="E72" s="8"/>
      <c r="F72" s="8"/>
      <c r="G72" s="8"/>
      <c r="H72" s="24"/>
      <c r="I72" s="8"/>
      <c r="J72" s="8"/>
      <c r="K72" s="8"/>
      <c r="L72" s="8"/>
      <c r="M72" s="12"/>
      <c r="N72" s="11"/>
      <c r="O72" s="12"/>
      <c r="P72" s="11"/>
      <c r="Q72" s="97"/>
      <c r="R72" s="94"/>
      <c r="S72" s="94"/>
    </row>
    <row r="73" spans="2:19" x14ac:dyDescent="0.25">
      <c r="B73" s="7"/>
      <c r="C73" s="7"/>
      <c r="D73" s="8"/>
      <c r="E73" s="8"/>
      <c r="F73" s="8"/>
      <c r="G73" s="8"/>
      <c r="H73" s="24"/>
      <c r="I73" s="8"/>
      <c r="J73" s="8"/>
      <c r="K73" s="8"/>
      <c r="L73" s="8"/>
      <c r="M73" s="12"/>
      <c r="N73" s="11"/>
      <c r="O73" s="12"/>
      <c r="P73" s="11"/>
      <c r="Q73" s="98"/>
      <c r="R73" s="95"/>
      <c r="S73" s="95"/>
    </row>
    <row r="74" spans="2:19" x14ac:dyDescent="0.25">
      <c r="B74" s="7"/>
      <c r="C74" s="7"/>
      <c r="D74" s="8"/>
      <c r="E74" s="8"/>
      <c r="F74" s="8"/>
      <c r="G74" s="8"/>
      <c r="H74" s="24"/>
      <c r="I74" s="8"/>
      <c r="J74" s="8"/>
      <c r="K74" s="8"/>
      <c r="L74" s="8"/>
      <c r="M74" s="12"/>
      <c r="N74" s="11"/>
      <c r="O74" s="12"/>
      <c r="P74" s="11"/>
      <c r="Q74" s="97"/>
      <c r="R74" s="94"/>
      <c r="S74" s="94"/>
    </row>
    <row r="75" spans="2:19" x14ac:dyDescent="0.25">
      <c r="B75" s="7"/>
      <c r="C75" s="7"/>
      <c r="D75" s="8"/>
      <c r="E75" s="8"/>
      <c r="F75" s="8"/>
      <c r="G75" s="8"/>
      <c r="H75" s="24"/>
      <c r="I75" s="8"/>
      <c r="J75" s="8"/>
      <c r="K75" s="8"/>
      <c r="L75" s="8"/>
      <c r="M75" s="12"/>
      <c r="N75" s="11"/>
      <c r="O75" s="12"/>
      <c r="P75" s="11"/>
      <c r="Q75" s="98"/>
      <c r="R75" s="95"/>
      <c r="S75" s="95"/>
    </row>
    <row r="76" spans="2:19" x14ac:dyDescent="0.25">
      <c r="B76" s="7"/>
      <c r="C76" s="7"/>
      <c r="D76" s="8"/>
      <c r="E76" s="8"/>
      <c r="F76" s="8"/>
      <c r="G76" s="8"/>
      <c r="H76" s="24"/>
      <c r="I76" s="8"/>
      <c r="J76" s="8"/>
      <c r="K76" s="8"/>
      <c r="L76" s="8"/>
      <c r="M76" s="12"/>
      <c r="N76" s="11"/>
      <c r="O76" s="12"/>
      <c r="P76" s="11"/>
      <c r="Q76" s="97"/>
      <c r="R76" s="94"/>
      <c r="S76" s="94"/>
    </row>
    <row r="77" spans="2:19" x14ac:dyDescent="0.25">
      <c r="B77" s="7"/>
      <c r="C77" s="7"/>
      <c r="D77" s="8"/>
      <c r="E77" s="8"/>
      <c r="F77" s="8"/>
      <c r="G77" s="8"/>
      <c r="H77" s="24"/>
      <c r="I77" s="8"/>
      <c r="J77" s="8"/>
      <c r="K77" s="8"/>
      <c r="L77" s="8"/>
      <c r="M77" s="12"/>
      <c r="N77" s="11"/>
      <c r="O77" s="12"/>
      <c r="P77" s="11"/>
      <c r="Q77" s="98"/>
      <c r="R77" s="95"/>
      <c r="S77" s="95"/>
    </row>
    <row r="78" spans="2:19" x14ac:dyDescent="0.25">
      <c r="B78" s="7"/>
      <c r="C78" s="7"/>
      <c r="D78" s="8"/>
      <c r="E78" s="8"/>
      <c r="F78" s="8"/>
      <c r="G78" s="8"/>
      <c r="H78" s="24"/>
      <c r="I78" s="8"/>
      <c r="J78" s="8"/>
      <c r="K78" s="8"/>
      <c r="L78" s="8"/>
      <c r="M78" s="12"/>
      <c r="N78" s="11"/>
      <c r="O78" s="12"/>
      <c r="P78" s="11"/>
      <c r="Q78" s="97"/>
      <c r="R78" s="94"/>
      <c r="S78" s="94"/>
    </row>
    <row r="79" spans="2:19" x14ac:dyDescent="0.25">
      <c r="B79" s="7"/>
      <c r="C79" s="7"/>
      <c r="D79" s="8"/>
      <c r="E79" s="8"/>
      <c r="F79" s="8"/>
      <c r="G79" s="8"/>
      <c r="H79" s="24"/>
      <c r="I79" s="8"/>
      <c r="J79" s="8"/>
      <c r="K79" s="8"/>
      <c r="L79" s="8"/>
      <c r="M79" s="12"/>
      <c r="N79" s="11"/>
      <c r="O79" s="12"/>
      <c r="P79" s="11"/>
      <c r="Q79" s="98"/>
      <c r="R79" s="95"/>
      <c r="S79" s="95"/>
    </row>
    <row r="80" spans="2:19" x14ac:dyDescent="0.25">
      <c r="B80" s="7"/>
      <c r="C80" s="7"/>
      <c r="D80" s="8"/>
      <c r="E80" s="8"/>
      <c r="F80" s="8"/>
      <c r="G80" s="8"/>
      <c r="H80" s="24"/>
      <c r="I80" s="8"/>
      <c r="J80" s="8"/>
      <c r="K80" s="8"/>
      <c r="L80" s="8"/>
      <c r="M80" s="12"/>
      <c r="N80" s="11"/>
      <c r="O80" s="12"/>
      <c r="P80" s="11"/>
      <c r="Q80" s="97"/>
      <c r="R80" s="94"/>
      <c r="S80" s="94"/>
    </row>
    <row r="81" spans="2:19" x14ac:dyDescent="0.25">
      <c r="B81" s="7"/>
      <c r="C81" s="7"/>
      <c r="D81" s="8"/>
      <c r="E81" s="8"/>
      <c r="F81" s="8"/>
      <c r="G81" s="8"/>
      <c r="H81" s="24"/>
      <c r="I81" s="8"/>
      <c r="J81" s="8"/>
      <c r="K81" s="8"/>
      <c r="L81" s="8"/>
      <c r="M81" s="12"/>
      <c r="N81" s="11"/>
      <c r="O81" s="12"/>
      <c r="P81" s="11"/>
      <c r="Q81" s="98"/>
      <c r="R81" s="95"/>
      <c r="S81" s="95"/>
    </row>
    <row r="82" spans="2:19" x14ac:dyDescent="0.25">
      <c r="B82" s="7"/>
      <c r="C82" s="7"/>
      <c r="D82" s="8"/>
      <c r="E82" s="8"/>
      <c r="F82" s="8"/>
      <c r="G82" s="8"/>
      <c r="H82" s="24"/>
      <c r="I82" s="8"/>
      <c r="J82" s="8"/>
      <c r="K82" s="8"/>
      <c r="L82" s="8"/>
      <c r="M82" s="12"/>
      <c r="N82" s="11"/>
      <c r="O82" s="12"/>
      <c r="P82" s="11"/>
      <c r="Q82" s="97"/>
      <c r="R82" s="94"/>
      <c r="S82" s="94"/>
    </row>
    <row r="83" spans="2:19" x14ac:dyDescent="0.25">
      <c r="B83" s="7"/>
      <c r="C83" s="7"/>
      <c r="D83" s="8"/>
      <c r="E83" s="8"/>
      <c r="F83" s="8"/>
      <c r="G83" s="8"/>
      <c r="H83" s="24"/>
      <c r="I83" s="8"/>
      <c r="J83" s="8"/>
      <c r="K83" s="8"/>
      <c r="L83" s="8"/>
      <c r="M83" s="12"/>
      <c r="N83" s="11"/>
      <c r="O83" s="12"/>
      <c r="P83" s="11"/>
      <c r="Q83" s="98"/>
      <c r="R83" s="95"/>
      <c r="S83" s="95"/>
    </row>
    <row r="84" spans="2:19" x14ac:dyDescent="0.25">
      <c r="B84" s="7"/>
      <c r="C84" s="7"/>
      <c r="D84" s="8"/>
      <c r="E84" s="8"/>
      <c r="F84" s="8"/>
      <c r="G84" s="8"/>
      <c r="H84" s="24"/>
      <c r="I84" s="8"/>
      <c r="J84" s="8"/>
      <c r="K84" s="8"/>
      <c r="L84" s="8"/>
      <c r="M84" s="12"/>
      <c r="N84" s="11"/>
      <c r="O84" s="12"/>
      <c r="P84" s="11"/>
      <c r="Q84" s="97"/>
      <c r="R84" s="94"/>
      <c r="S84" s="94"/>
    </row>
    <row r="85" spans="2:19" x14ac:dyDescent="0.25">
      <c r="B85" s="7"/>
      <c r="C85" s="7"/>
      <c r="D85" s="8"/>
      <c r="E85" s="8"/>
      <c r="F85" s="8"/>
      <c r="G85" s="8"/>
      <c r="H85" s="24"/>
      <c r="I85" s="8"/>
      <c r="J85" s="8"/>
      <c r="K85" s="8"/>
      <c r="L85" s="8"/>
      <c r="M85" s="12"/>
      <c r="N85" s="11"/>
      <c r="O85" s="12"/>
      <c r="P85" s="11"/>
      <c r="Q85" s="98"/>
      <c r="R85" s="95"/>
      <c r="S85" s="95"/>
    </row>
    <row r="86" spans="2:19" x14ac:dyDescent="0.25">
      <c r="B86" s="7"/>
      <c r="C86" s="7"/>
      <c r="D86" s="8"/>
      <c r="E86" s="8"/>
      <c r="F86" s="8"/>
      <c r="G86" s="8"/>
      <c r="H86" s="24"/>
      <c r="I86" s="8"/>
      <c r="J86" s="8"/>
      <c r="K86" s="8"/>
      <c r="L86" s="8"/>
      <c r="M86" s="12"/>
      <c r="N86" s="11"/>
      <c r="O86" s="12"/>
      <c r="P86" s="11"/>
      <c r="Q86" s="97"/>
      <c r="R86" s="94"/>
      <c r="S86" s="94"/>
    </row>
    <row r="87" spans="2:19" x14ac:dyDescent="0.25">
      <c r="B87" s="7"/>
      <c r="C87" s="7"/>
      <c r="D87" s="8"/>
      <c r="E87" s="8"/>
      <c r="F87" s="8"/>
      <c r="G87" s="8"/>
      <c r="H87" s="24"/>
      <c r="I87" s="8"/>
      <c r="J87" s="8"/>
      <c r="K87" s="8"/>
      <c r="L87" s="8"/>
      <c r="M87" s="12"/>
      <c r="N87" s="11"/>
      <c r="O87" s="12"/>
      <c r="P87" s="11"/>
      <c r="Q87" s="98"/>
      <c r="R87" s="95"/>
      <c r="S87" s="95"/>
    </row>
    <row r="88" spans="2:19" x14ac:dyDescent="0.25">
      <c r="B88" s="7"/>
      <c r="C88" s="7"/>
      <c r="D88" s="8"/>
      <c r="E88" s="8"/>
      <c r="F88" s="8"/>
      <c r="G88" s="8"/>
      <c r="H88" s="24"/>
      <c r="I88" s="8"/>
      <c r="J88" s="8"/>
      <c r="K88" s="8"/>
      <c r="L88" s="8"/>
      <c r="M88" s="12"/>
      <c r="N88" s="11"/>
      <c r="O88" s="12"/>
      <c r="P88" s="11"/>
      <c r="Q88" s="97"/>
      <c r="R88" s="94"/>
      <c r="S88" s="94"/>
    </row>
    <row r="89" spans="2:19" x14ac:dyDescent="0.25">
      <c r="B89" s="7"/>
      <c r="C89" s="7"/>
      <c r="D89" s="8"/>
      <c r="E89" s="8"/>
      <c r="F89" s="8"/>
      <c r="G89" s="8"/>
      <c r="H89" s="24"/>
      <c r="I89" s="8"/>
      <c r="J89" s="8"/>
      <c r="K89" s="8"/>
      <c r="L89" s="8"/>
      <c r="M89" s="12"/>
      <c r="N89" s="11"/>
      <c r="O89" s="12"/>
      <c r="P89" s="11"/>
      <c r="Q89" s="98"/>
      <c r="R89" s="95"/>
      <c r="S89" s="95"/>
    </row>
    <row r="90" spans="2:19" x14ac:dyDescent="0.25">
      <c r="B90" s="7"/>
      <c r="C90" s="7"/>
      <c r="D90" s="8"/>
      <c r="E90" s="8"/>
      <c r="F90" s="8"/>
      <c r="G90" s="8"/>
      <c r="H90" s="24"/>
      <c r="I90" s="8"/>
      <c r="J90" s="8"/>
      <c r="K90" s="8"/>
      <c r="L90" s="8"/>
      <c r="M90" s="12"/>
      <c r="N90" s="11"/>
      <c r="O90" s="12"/>
      <c r="P90" s="11"/>
      <c r="Q90" s="97"/>
      <c r="R90" s="94"/>
      <c r="S90" s="94"/>
    </row>
    <row r="91" spans="2:19" x14ac:dyDescent="0.25">
      <c r="B91" s="7"/>
      <c r="C91" s="7"/>
      <c r="D91" s="8"/>
      <c r="E91" s="8"/>
      <c r="F91" s="8"/>
      <c r="G91" s="8"/>
      <c r="H91" s="24"/>
      <c r="I91" s="8"/>
      <c r="J91" s="8"/>
      <c r="K91" s="8"/>
      <c r="L91" s="8"/>
      <c r="M91" s="12"/>
      <c r="N91" s="11"/>
      <c r="O91" s="12"/>
      <c r="P91" s="11"/>
      <c r="Q91" s="98"/>
      <c r="R91" s="95"/>
      <c r="S91" s="95"/>
    </row>
    <row r="92" spans="2:19" x14ac:dyDescent="0.25">
      <c r="B92" s="7"/>
      <c r="C92" s="7"/>
      <c r="D92" s="8"/>
      <c r="E92" s="8"/>
      <c r="F92" s="8"/>
      <c r="G92" s="8"/>
      <c r="H92" s="24"/>
      <c r="I92" s="8"/>
      <c r="J92" s="8"/>
      <c r="K92" s="8"/>
      <c r="L92" s="8"/>
      <c r="M92" s="12"/>
      <c r="N92" s="11"/>
      <c r="O92" s="12"/>
      <c r="P92" s="11"/>
      <c r="Q92" s="97"/>
      <c r="R92" s="94"/>
      <c r="S92" s="94"/>
    </row>
    <row r="93" spans="2:19" x14ac:dyDescent="0.25">
      <c r="B93" s="7"/>
      <c r="C93" s="7"/>
      <c r="D93" s="8"/>
      <c r="E93" s="8"/>
      <c r="F93" s="8"/>
      <c r="G93" s="8"/>
      <c r="H93" s="24"/>
      <c r="I93" s="8"/>
      <c r="J93" s="8"/>
      <c r="K93" s="8"/>
      <c r="L93" s="8"/>
      <c r="M93" s="12"/>
      <c r="N93" s="11"/>
      <c r="O93" s="12"/>
      <c r="P93" s="11"/>
      <c r="Q93" s="98"/>
      <c r="R93" s="95"/>
      <c r="S93" s="95"/>
    </row>
    <row r="94" spans="2:19" x14ac:dyDescent="0.25">
      <c r="B94" s="7"/>
      <c r="C94" s="7"/>
      <c r="D94" s="8"/>
      <c r="E94" s="8"/>
      <c r="F94" s="8"/>
      <c r="G94" s="8"/>
      <c r="H94" s="24"/>
      <c r="I94" s="8"/>
      <c r="J94" s="8"/>
      <c r="K94" s="8"/>
      <c r="L94" s="8"/>
      <c r="M94" s="12"/>
      <c r="N94" s="11"/>
      <c r="O94" s="12"/>
      <c r="P94" s="11"/>
      <c r="Q94" s="97"/>
      <c r="R94" s="94"/>
      <c r="S94" s="94"/>
    </row>
    <row r="95" spans="2:19" x14ac:dyDescent="0.25">
      <c r="B95" s="7"/>
      <c r="C95" s="7"/>
      <c r="D95" s="8"/>
      <c r="E95" s="8"/>
      <c r="F95" s="8"/>
      <c r="G95" s="8"/>
      <c r="H95" s="24"/>
      <c r="I95" s="8"/>
      <c r="J95" s="8"/>
      <c r="K95" s="8"/>
      <c r="L95" s="8"/>
      <c r="M95" s="12"/>
      <c r="N95" s="11"/>
      <c r="O95" s="12"/>
      <c r="P95" s="11"/>
      <c r="Q95" s="98"/>
      <c r="R95" s="95"/>
      <c r="S95" s="95"/>
    </row>
    <row r="96" spans="2:19" x14ac:dyDescent="0.25">
      <c r="B96" s="7"/>
      <c r="C96" s="7"/>
      <c r="D96" s="8"/>
      <c r="E96" s="8"/>
      <c r="F96" s="8"/>
      <c r="G96" s="8"/>
      <c r="H96" s="24"/>
      <c r="I96" s="8"/>
      <c r="J96" s="8"/>
      <c r="K96" s="8"/>
      <c r="L96" s="8"/>
      <c r="M96" s="12"/>
      <c r="N96" s="11"/>
      <c r="O96" s="12"/>
      <c r="P96" s="11"/>
      <c r="Q96" s="97"/>
      <c r="R96" s="94"/>
      <c r="S96" s="94"/>
    </row>
    <row r="97" spans="2:19" x14ac:dyDescent="0.25">
      <c r="B97" s="7"/>
      <c r="C97" s="7"/>
      <c r="D97" s="8"/>
      <c r="E97" s="8"/>
      <c r="F97" s="8"/>
      <c r="G97" s="8"/>
      <c r="H97" s="24"/>
      <c r="I97" s="8"/>
      <c r="J97" s="8"/>
      <c r="K97" s="8"/>
      <c r="L97" s="8"/>
      <c r="M97" s="12"/>
      <c r="N97" s="11"/>
      <c r="O97" s="12"/>
      <c r="P97" s="11"/>
      <c r="Q97" s="98"/>
      <c r="R97" s="95"/>
      <c r="S97" s="95"/>
    </row>
    <row r="98" spans="2:19" x14ac:dyDescent="0.25">
      <c r="B98" s="7"/>
      <c r="C98" s="7"/>
      <c r="D98" s="8"/>
      <c r="E98" s="8"/>
      <c r="F98" s="8"/>
      <c r="G98" s="8"/>
      <c r="H98" s="24"/>
      <c r="I98" s="8"/>
      <c r="J98" s="8"/>
      <c r="K98" s="8"/>
      <c r="L98" s="8"/>
      <c r="M98" s="12"/>
      <c r="N98" s="11"/>
      <c r="O98" s="12"/>
      <c r="P98" s="11"/>
      <c r="Q98" s="97"/>
      <c r="R98" s="94"/>
      <c r="S98" s="94"/>
    </row>
    <row r="99" spans="2:19" x14ac:dyDescent="0.25">
      <c r="B99" s="7"/>
      <c r="C99" s="7"/>
      <c r="D99" s="8"/>
      <c r="E99" s="8"/>
      <c r="F99" s="8"/>
      <c r="G99" s="8"/>
      <c r="H99" s="24"/>
      <c r="I99" s="8"/>
      <c r="J99" s="8"/>
      <c r="K99" s="8"/>
      <c r="L99" s="8"/>
      <c r="M99" s="12"/>
      <c r="N99" s="11"/>
      <c r="O99" s="12"/>
      <c r="P99" s="11"/>
      <c r="Q99" s="98"/>
      <c r="R99" s="95"/>
      <c r="S99" s="95"/>
    </row>
    <row r="100" spans="2:19" x14ac:dyDescent="0.25">
      <c r="B100" s="7"/>
      <c r="C100" s="7"/>
      <c r="D100" s="8"/>
      <c r="E100" s="8"/>
      <c r="F100" s="8"/>
      <c r="G100" s="8"/>
      <c r="H100" s="24"/>
      <c r="I100" s="8"/>
      <c r="J100" s="8"/>
      <c r="K100" s="8"/>
      <c r="L100" s="8"/>
      <c r="M100" s="12"/>
      <c r="N100" s="11"/>
      <c r="O100" s="12"/>
      <c r="P100" s="11"/>
      <c r="Q100" s="97"/>
      <c r="R100" s="94"/>
      <c r="S100" s="94"/>
    </row>
    <row r="101" spans="2:19" x14ac:dyDescent="0.25">
      <c r="B101" s="7"/>
      <c r="C101" s="7"/>
      <c r="D101" s="8"/>
      <c r="E101" s="8"/>
      <c r="F101" s="8"/>
      <c r="G101" s="8"/>
      <c r="H101" s="24"/>
      <c r="I101" s="8"/>
      <c r="J101" s="8"/>
      <c r="K101" s="8"/>
      <c r="L101" s="8"/>
      <c r="M101" s="12"/>
      <c r="N101" s="11"/>
      <c r="O101" s="12"/>
      <c r="P101" s="11"/>
      <c r="Q101" s="98"/>
      <c r="R101" s="95"/>
      <c r="S101" s="95"/>
    </row>
    <row r="102" spans="2:19" x14ac:dyDescent="0.25">
      <c r="B102" s="7"/>
      <c r="C102" s="7"/>
      <c r="D102" s="8"/>
      <c r="E102" s="8"/>
      <c r="F102" s="8"/>
      <c r="G102" s="8"/>
      <c r="H102" s="24"/>
      <c r="I102" s="8"/>
      <c r="J102" s="8"/>
      <c r="K102" s="8"/>
      <c r="L102" s="8"/>
      <c r="M102" s="12"/>
      <c r="N102" s="11"/>
      <c r="O102" s="12"/>
      <c r="P102" s="11"/>
      <c r="Q102" s="97"/>
      <c r="R102" s="94"/>
      <c r="S102" s="94"/>
    </row>
    <row r="103" spans="2:19" x14ac:dyDescent="0.25">
      <c r="B103" s="7"/>
      <c r="C103" s="7"/>
      <c r="D103" s="8"/>
      <c r="E103" s="8"/>
      <c r="F103" s="8"/>
      <c r="G103" s="8"/>
      <c r="H103" s="24"/>
      <c r="I103" s="8"/>
      <c r="J103" s="8"/>
      <c r="K103" s="8"/>
      <c r="L103" s="8"/>
      <c r="M103" s="12"/>
      <c r="N103" s="11"/>
      <c r="O103" s="12"/>
      <c r="P103" s="11"/>
      <c r="Q103" s="98"/>
      <c r="R103" s="95"/>
      <c r="S103" s="95"/>
    </row>
    <row r="104" spans="2:19" x14ac:dyDescent="0.25">
      <c r="B104" s="7"/>
      <c r="C104" s="7"/>
      <c r="D104" s="8"/>
      <c r="E104" s="8"/>
      <c r="F104" s="8"/>
      <c r="G104" s="8"/>
      <c r="H104" s="24"/>
      <c r="I104" s="8"/>
      <c r="J104" s="8"/>
      <c r="K104" s="8"/>
      <c r="L104" s="8"/>
      <c r="M104" s="12"/>
      <c r="N104" s="11"/>
      <c r="O104" s="12"/>
      <c r="P104" s="11"/>
      <c r="Q104" s="97"/>
      <c r="R104" s="94"/>
      <c r="S104" s="94"/>
    </row>
    <row r="105" spans="2:19" x14ac:dyDescent="0.25">
      <c r="B105" s="7"/>
      <c r="C105" s="7"/>
      <c r="D105" s="8"/>
      <c r="E105" s="8"/>
      <c r="F105" s="8"/>
      <c r="G105" s="8"/>
      <c r="H105" s="24"/>
      <c r="I105" s="8"/>
      <c r="J105" s="8"/>
      <c r="K105" s="8"/>
      <c r="L105" s="8"/>
      <c r="M105" s="12"/>
      <c r="N105" s="11"/>
      <c r="O105" s="12"/>
      <c r="P105" s="11"/>
      <c r="Q105" s="98"/>
      <c r="R105" s="95"/>
      <c r="S105" s="95"/>
    </row>
    <row r="106" spans="2:19" x14ac:dyDescent="0.25">
      <c r="B106" s="7"/>
      <c r="C106" s="7"/>
      <c r="D106" s="8"/>
      <c r="E106" s="8"/>
      <c r="F106" s="8"/>
      <c r="G106" s="8"/>
      <c r="H106" s="24"/>
      <c r="I106" s="8"/>
      <c r="J106" s="8"/>
      <c r="K106" s="8"/>
      <c r="L106" s="8"/>
      <c r="M106" s="12"/>
      <c r="N106" s="11"/>
      <c r="O106" s="12"/>
      <c r="P106" s="11"/>
      <c r="Q106" s="97"/>
      <c r="R106" s="94"/>
      <c r="S106" s="94"/>
    </row>
    <row r="107" spans="2:19" x14ac:dyDescent="0.25">
      <c r="B107" s="7"/>
      <c r="C107" s="7"/>
      <c r="D107" s="8"/>
      <c r="E107" s="8"/>
      <c r="F107" s="8"/>
      <c r="G107" s="8"/>
      <c r="H107" s="24"/>
      <c r="I107" s="8"/>
      <c r="J107" s="8"/>
      <c r="K107" s="8"/>
      <c r="L107" s="8"/>
      <c r="M107" s="12"/>
      <c r="N107" s="11"/>
      <c r="O107" s="12"/>
      <c r="P107" s="11"/>
      <c r="Q107" s="98"/>
      <c r="R107" s="95"/>
      <c r="S107" s="95"/>
    </row>
    <row r="108" spans="2:19" x14ac:dyDescent="0.25">
      <c r="B108" s="7"/>
      <c r="C108" s="7"/>
      <c r="D108" s="8"/>
      <c r="E108" s="8"/>
      <c r="F108" s="8"/>
      <c r="G108" s="8"/>
      <c r="H108" s="24"/>
      <c r="I108" s="8"/>
      <c r="J108" s="8"/>
      <c r="K108" s="8"/>
      <c r="L108" s="8"/>
      <c r="M108" s="12"/>
      <c r="N108" s="11"/>
      <c r="O108" s="12"/>
      <c r="P108" s="11"/>
      <c r="Q108" s="97"/>
      <c r="R108" s="94"/>
      <c r="S108" s="94"/>
    </row>
    <row r="109" spans="2:19" x14ac:dyDescent="0.25">
      <c r="B109" s="7"/>
      <c r="C109" s="7"/>
      <c r="D109" s="8"/>
      <c r="E109" s="8"/>
      <c r="F109" s="8"/>
      <c r="G109" s="8"/>
      <c r="H109" s="24"/>
      <c r="I109" s="8"/>
      <c r="J109" s="8"/>
      <c r="K109" s="8"/>
      <c r="L109" s="8"/>
      <c r="M109" s="12"/>
      <c r="N109" s="11"/>
      <c r="O109" s="12"/>
      <c r="P109" s="11"/>
      <c r="Q109" s="98"/>
      <c r="R109" s="95"/>
      <c r="S109" s="95"/>
    </row>
    <row r="110" spans="2:19" x14ac:dyDescent="0.25">
      <c r="B110" s="7"/>
      <c r="C110" s="7"/>
      <c r="D110" s="8"/>
      <c r="E110" s="8"/>
      <c r="F110" s="8"/>
      <c r="G110" s="8"/>
      <c r="H110" s="24"/>
      <c r="I110" s="8"/>
      <c r="J110" s="8"/>
      <c r="K110" s="8"/>
      <c r="L110" s="8"/>
      <c r="M110" s="12"/>
      <c r="N110" s="11"/>
      <c r="O110" s="12"/>
      <c r="P110" s="11"/>
      <c r="Q110" s="97"/>
      <c r="R110" s="94"/>
      <c r="S110" s="94"/>
    </row>
    <row r="111" spans="2:19" x14ac:dyDescent="0.25">
      <c r="B111" s="7"/>
      <c r="C111" s="7"/>
      <c r="D111" s="8"/>
      <c r="E111" s="8"/>
      <c r="F111" s="8"/>
      <c r="G111" s="8"/>
      <c r="H111" s="24"/>
      <c r="I111" s="8"/>
      <c r="J111" s="8"/>
      <c r="K111" s="8"/>
      <c r="L111" s="8"/>
      <c r="M111" s="12"/>
      <c r="N111" s="11"/>
      <c r="O111" s="12"/>
      <c r="P111" s="11"/>
      <c r="Q111" s="98"/>
      <c r="R111" s="95"/>
      <c r="S111" s="95"/>
    </row>
    <row r="112" spans="2:19" x14ac:dyDescent="0.25">
      <c r="B112" s="7"/>
      <c r="C112" s="7"/>
      <c r="D112" s="8"/>
      <c r="E112" s="8"/>
      <c r="F112" s="8"/>
      <c r="G112" s="8"/>
      <c r="H112" s="24"/>
      <c r="I112" s="8"/>
      <c r="J112" s="8"/>
      <c r="K112" s="8"/>
      <c r="L112" s="8"/>
      <c r="M112" s="12"/>
      <c r="N112" s="11"/>
      <c r="O112" s="12"/>
      <c r="P112" s="11"/>
      <c r="Q112" s="97"/>
      <c r="R112" s="94"/>
      <c r="S112" s="94"/>
    </row>
    <row r="113" spans="2:19" x14ac:dyDescent="0.25">
      <c r="B113" s="7"/>
      <c r="C113" s="7"/>
      <c r="D113" s="8"/>
      <c r="E113" s="8"/>
      <c r="F113" s="8"/>
      <c r="G113" s="8"/>
      <c r="H113" s="24"/>
      <c r="I113" s="8"/>
      <c r="J113" s="8"/>
      <c r="K113" s="8"/>
      <c r="L113" s="8"/>
      <c r="M113" s="12"/>
      <c r="N113" s="11"/>
      <c r="O113" s="12"/>
      <c r="P113" s="11"/>
      <c r="Q113" s="98"/>
      <c r="R113" s="95"/>
      <c r="S113" s="95"/>
    </row>
    <row r="114" spans="2:19" x14ac:dyDescent="0.25">
      <c r="B114" s="7"/>
      <c r="C114" s="7"/>
      <c r="D114" s="8"/>
      <c r="E114" s="8"/>
      <c r="F114" s="8"/>
      <c r="G114" s="8"/>
      <c r="H114" s="24"/>
      <c r="I114" s="8"/>
      <c r="J114" s="8"/>
      <c r="K114" s="8"/>
      <c r="L114" s="8"/>
      <c r="M114" s="12"/>
      <c r="N114" s="11"/>
      <c r="O114" s="12"/>
      <c r="P114" s="11"/>
      <c r="Q114" s="97"/>
      <c r="R114" s="94"/>
      <c r="S114" s="94"/>
    </row>
    <row r="115" spans="2:19" x14ac:dyDescent="0.25">
      <c r="B115" s="7"/>
      <c r="C115" s="7"/>
      <c r="D115" s="8"/>
      <c r="E115" s="8"/>
      <c r="F115" s="8"/>
      <c r="G115" s="8"/>
      <c r="H115" s="24"/>
      <c r="I115" s="8"/>
      <c r="J115" s="8"/>
      <c r="K115" s="8"/>
      <c r="L115" s="8"/>
      <c r="M115" s="12"/>
      <c r="N115" s="11"/>
      <c r="O115" s="12"/>
      <c r="P115" s="11"/>
      <c r="Q115" s="98"/>
      <c r="R115" s="95"/>
      <c r="S115" s="95"/>
    </row>
    <row r="116" spans="2:19" x14ac:dyDescent="0.25">
      <c r="B116" s="7"/>
      <c r="C116" s="7"/>
      <c r="D116" s="8"/>
      <c r="E116" s="8"/>
      <c r="F116" s="8"/>
      <c r="G116" s="8"/>
      <c r="H116" s="24"/>
      <c r="I116" s="8"/>
      <c r="J116" s="8"/>
      <c r="K116" s="8"/>
      <c r="L116" s="8"/>
      <c r="M116" s="12"/>
      <c r="N116" s="11"/>
      <c r="O116" s="12"/>
      <c r="P116" s="11"/>
      <c r="Q116" s="97"/>
      <c r="R116" s="94"/>
      <c r="S116" s="94"/>
    </row>
    <row r="117" spans="2:19" x14ac:dyDescent="0.25">
      <c r="B117" s="7"/>
      <c r="C117" s="7"/>
      <c r="D117" s="8"/>
      <c r="E117" s="8"/>
      <c r="F117" s="8"/>
      <c r="G117" s="8"/>
      <c r="H117" s="24"/>
      <c r="I117" s="8"/>
      <c r="J117" s="8"/>
      <c r="K117" s="8"/>
      <c r="L117" s="8"/>
      <c r="M117" s="12"/>
      <c r="N117" s="11"/>
      <c r="O117" s="12"/>
      <c r="P117" s="11"/>
      <c r="Q117" s="98"/>
      <c r="R117" s="95"/>
      <c r="S117" s="95"/>
    </row>
    <row r="118" spans="2:19" x14ac:dyDescent="0.25">
      <c r="B118" s="7"/>
      <c r="C118" s="7"/>
      <c r="D118" s="8"/>
      <c r="E118" s="8"/>
      <c r="F118" s="8"/>
      <c r="G118" s="8"/>
      <c r="H118" s="24"/>
      <c r="I118" s="8"/>
      <c r="J118" s="8"/>
      <c r="K118" s="8"/>
      <c r="L118" s="8"/>
      <c r="M118" s="12"/>
      <c r="N118" s="11"/>
      <c r="O118" s="12"/>
      <c r="P118" s="11"/>
      <c r="Q118" s="97"/>
      <c r="R118" s="94"/>
      <c r="S118" s="94"/>
    </row>
    <row r="119" spans="2:19" x14ac:dyDescent="0.25">
      <c r="B119" s="7"/>
      <c r="C119" s="7"/>
      <c r="D119" s="8"/>
      <c r="E119" s="8"/>
      <c r="F119" s="8"/>
      <c r="G119" s="8"/>
      <c r="H119" s="24"/>
      <c r="I119" s="8"/>
      <c r="J119" s="8"/>
      <c r="K119" s="8"/>
      <c r="L119" s="8"/>
      <c r="M119" s="12"/>
      <c r="N119" s="11"/>
      <c r="O119" s="12"/>
      <c r="P119" s="11"/>
      <c r="Q119" s="98"/>
      <c r="R119" s="95"/>
      <c r="S119" s="95"/>
    </row>
    <row r="120" spans="2:19" x14ac:dyDescent="0.25">
      <c r="B120" s="7"/>
      <c r="C120" s="7"/>
      <c r="D120" s="8"/>
      <c r="E120" s="8"/>
      <c r="F120" s="8"/>
      <c r="G120" s="8"/>
      <c r="H120" s="24"/>
      <c r="I120" s="8"/>
      <c r="J120" s="8"/>
      <c r="K120" s="8"/>
      <c r="L120" s="8"/>
      <c r="M120" s="12"/>
      <c r="N120" s="11"/>
      <c r="O120" s="12"/>
      <c r="P120" s="11"/>
      <c r="Q120" s="97"/>
      <c r="R120" s="94"/>
      <c r="S120" s="94"/>
    </row>
    <row r="121" spans="2:19" x14ac:dyDescent="0.25">
      <c r="B121" s="7"/>
      <c r="C121" s="7"/>
      <c r="D121" s="8"/>
      <c r="E121" s="8"/>
      <c r="F121" s="8"/>
      <c r="G121" s="8"/>
      <c r="H121" s="24"/>
      <c r="I121" s="8"/>
      <c r="J121" s="8"/>
      <c r="K121" s="8"/>
      <c r="L121" s="8"/>
      <c r="M121" s="12"/>
      <c r="N121" s="11"/>
      <c r="O121" s="12"/>
      <c r="P121" s="11"/>
      <c r="Q121" s="98"/>
      <c r="R121" s="95"/>
      <c r="S121" s="95"/>
    </row>
    <row r="122" spans="2:19" x14ac:dyDescent="0.25">
      <c r="B122" s="7"/>
      <c r="C122" s="7"/>
      <c r="D122" s="8"/>
      <c r="E122" s="8"/>
      <c r="F122" s="8"/>
      <c r="G122" s="8"/>
      <c r="H122" s="24"/>
      <c r="I122" s="8"/>
      <c r="J122" s="8"/>
      <c r="K122" s="8"/>
      <c r="L122" s="8"/>
      <c r="M122" s="12"/>
      <c r="N122" s="11"/>
      <c r="O122" s="12"/>
      <c r="P122" s="11"/>
      <c r="Q122" s="97"/>
      <c r="R122" s="94"/>
      <c r="S122" s="94"/>
    </row>
    <row r="123" spans="2:19" x14ac:dyDescent="0.25">
      <c r="B123" s="7"/>
      <c r="C123" s="7"/>
      <c r="D123" s="8"/>
      <c r="E123" s="8"/>
      <c r="F123" s="8"/>
      <c r="G123" s="8"/>
      <c r="H123" s="24"/>
      <c r="I123" s="8"/>
      <c r="J123" s="8"/>
      <c r="K123" s="8"/>
      <c r="L123" s="8"/>
      <c r="M123" s="12"/>
      <c r="N123" s="11"/>
      <c r="O123" s="12"/>
      <c r="P123" s="11"/>
      <c r="Q123" s="98"/>
      <c r="R123" s="95"/>
      <c r="S123" s="95"/>
    </row>
    <row r="124" spans="2:19" x14ac:dyDescent="0.25">
      <c r="B124" s="7"/>
      <c r="C124" s="7"/>
      <c r="D124" s="8"/>
      <c r="E124" s="8"/>
      <c r="F124" s="8"/>
      <c r="G124" s="8"/>
      <c r="H124" s="24"/>
      <c r="I124" s="8"/>
      <c r="J124" s="8"/>
      <c r="K124" s="8"/>
      <c r="L124" s="8"/>
      <c r="M124" s="12"/>
      <c r="N124" s="11"/>
      <c r="O124" s="12"/>
      <c r="P124" s="11"/>
      <c r="Q124" s="97"/>
      <c r="R124" s="94"/>
      <c r="S124" s="94"/>
    </row>
    <row r="125" spans="2:19" x14ac:dyDescent="0.25">
      <c r="B125" s="7"/>
      <c r="C125" s="7"/>
      <c r="D125" s="8"/>
      <c r="E125" s="8"/>
      <c r="F125" s="8"/>
      <c r="G125" s="8"/>
      <c r="H125" s="24"/>
      <c r="I125" s="8"/>
      <c r="J125" s="8"/>
      <c r="K125" s="8"/>
      <c r="L125" s="8"/>
      <c r="M125" s="12"/>
      <c r="N125" s="11"/>
      <c r="O125" s="12"/>
      <c r="P125" s="11"/>
      <c r="Q125" s="98"/>
      <c r="R125" s="95"/>
      <c r="S125" s="95"/>
    </row>
    <row r="126" spans="2:19" x14ac:dyDescent="0.25">
      <c r="B126" s="7"/>
      <c r="C126" s="7"/>
      <c r="D126" s="8"/>
      <c r="E126" s="8"/>
      <c r="F126" s="8"/>
      <c r="G126" s="8"/>
      <c r="H126" s="24"/>
      <c r="I126" s="8"/>
      <c r="J126" s="8"/>
      <c r="K126" s="8"/>
      <c r="L126" s="8"/>
      <c r="M126" s="12"/>
      <c r="N126" s="11"/>
      <c r="O126" s="12"/>
      <c r="P126" s="11"/>
      <c r="Q126" s="97"/>
      <c r="R126" s="94"/>
      <c r="S126" s="94"/>
    </row>
    <row r="127" spans="2:19" x14ac:dyDescent="0.25">
      <c r="B127" s="7"/>
      <c r="C127" s="7"/>
      <c r="D127" s="8"/>
      <c r="E127" s="8"/>
      <c r="F127" s="8"/>
      <c r="G127" s="8"/>
      <c r="H127" s="24"/>
      <c r="I127" s="8"/>
      <c r="J127" s="8"/>
      <c r="K127" s="8"/>
      <c r="L127" s="8"/>
      <c r="M127" s="12"/>
      <c r="N127" s="11"/>
      <c r="O127" s="12"/>
      <c r="P127" s="11"/>
      <c r="Q127" s="98"/>
      <c r="R127" s="95"/>
      <c r="S127" s="95"/>
    </row>
    <row r="128" spans="2:19" x14ac:dyDescent="0.25">
      <c r="B128" s="7"/>
      <c r="C128" s="7"/>
      <c r="D128" s="8"/>
      <c r="E128" s="8"/>
      <c r="F128" s="8"/>
      <c r="G128" s="8"/>
      <c r="H128" s="24"/>
      <c r="I128" s="8"/>
      <c r="J128" s="8"/>
      <c r="K128" s="8"/>
      <c r="L128" s="8"/>
      <c r="M128" s="12"/>
      <c r="N128" s="11"/>
      <c r="O128" s="12"/>
      <c r="P128" s="11"/>
      <c r="Q128" s="97"/>
      <c r="R128" s="94"/>
      <c r="S128" s="94"/>
    </row>
    <row r="129" spans="2:19" x14ac:dyDescent="0.25">
      <c r="B129" s="7"/>
      <c r="C129" s="7"/>
      <c r="D129" s="8"/>
      <c r="E129" s="8"/>
      <c r="F129" s="8"/>
      <c r="G129" s="8"/>
      <c r="H129" s="24"/>
      <c r="I129" s="8"/>
      <c r="J129" s="8"/>
      <c r="K129" s="8"/>
      <c r="L129" s="8"/>
      <c r="M129" s="12"/>
      <c r="N129" s="11"/>
      <c r="O129" s="12"/>
      <c r="P129" s="11"/>
      <c r="Q129" s="98"/>
      <c r="R129" s="95"/>
      <c r="S129" s="95"/>
    </row>
    <row r="130" spans="2:19" x14ac:dyDescent="0.25">
      <c r="B130" s="7"/>
      <c r="C130" s="7"/>
      <c r="D130" s="8"/>
      <c r="E130" s="8"/>
      <c r="F130" s="8"/>
      <c r="G130" s="8"/>
      <c r="H130" s="24"/>
      <c r="I130" s="8"/>
      <c r="J130" s="8"/>
      <c r="K130" s="8"/>
      <c r="L130" s="8"/>
      <c r="M130" s="12"/>
      <c r="N130" s="11"/>
      <c r="O130" s="12"/>
      <c r="P130" s="11"/>
      <c r="Q130" s="97"/>
      <c r="R130" s="94"/>
      <c r="S130" s="94"/>
    </row>
    <row r="131" spans="2:19" x14ac:dyDescent="0.25">
      <c r="B131" s="7"/>
      <c r="C131" s="7"/>
      <c r="D131" s="8"/>
      <c r="E131" s="8"/>
      <c r="F131" s="8"/>
      <c r="G131" s="8"/>
      <c r="H131" s="24"/>
      <c r="I131" s="8"/>
      <c r="J131" s="8"/>
      <c r="K131" s="8"/>
      <c r="L131" s="8"/>
      <c r="M131" s="12"/>
      <c r="N131" s="11"/>
      <c r="O131" s="12"/>
      <c r="P131" s="11"/>
      <c r="Q131" s="98"/>
      <c r="R131" s="95"/>
      <c r="S131" s="95"/>
    </row>
    <row r="132" spans="2:19" x14ac:dyDescent="0.25">
      <c r="B132" s="7"/>
      <c r="C132" s="7"/>
      <c r="D132" s="8"/>
      <c r="E132" s="8"/>
      <c r="F132" s="8"/>
      <c r="G132" s="8"/>
      <c r="H132" s="24"/>
      <c r="I132" s="8"/>
      <c r="J132" s="8"/>
      <c r="K132" s="8"/>
      <c r="L132" s="8"/>
      <c r="M132" s="12"/>
      <c r="N132" s="11"/>
      <c r="O132" s="12"/>
      <c r="P132" s="11"/>
      <c r="Q132" s="97"/>
      <c r="R132" s="94"/>
      <c r="S132" s="94"/>
    </row>
    <row r="133" spans="2:19" x14ac:dyDescent="0.25">
      <c r="B133" s="7"/>
      <c r="C133" s="7"/>
      <c r="D133" s="8"/>
      <c r="E133" s="8"/>
      <c r="F133" s="8"/>
      <c r="G133" s="8"/>
      <c r="H133" s="24"/>
      <c r="I133" s="8"/>
      <c r="J133" s="8"/>
      <c r="K133" s="8"/>
      <c r="L133" s="8"/>
      <c r="M133" s="12"/>
      <c r="N133" s="11"/>
      <c r="O133" s="12"/>
      <c r="P133" s="11"/>
      <c r="Q133" s="98"/>
      <c r="R133" s="95"/>
      <c r="S133" s="95"/>
    </row>
    <row r="134" spans="2:19" x14ac:dyDescent="0.25">
      <c r="B134" s="7"/>
      <c r="C134" s="7"/>
      <c r="D134" s="8"/>
      <c r="E134" s="8"/>
      <c r="F134" s="8"/>
      <c r="G134" s="8"/>
      <c r="H134" s="24"/>
      <c r="I134" s="8"/>
      <c r="J134" s="8"/>
      <c r="K134" s="8"/>
      <c r="L134" s="8"/>
      <c r="M134" s="12"/>
      <c r="N134" s="11"/>
      <c r="O134" s="12"/>
      <c r="P134" s="11"/>
      <c r="Q134" s="97"/>
      <c r="R134" s="94"/>
      <c r="S134" s="94"/>
    </row>
    <row r="135" spans="2:19" x14ac:dyDescent="0.25">
      <c r="B135" s="7"/>
      <c r="C135" s="7"/>
      <c r="D135" s="8"/>
      <c r="E135" s="8"/>
      <c r="F135" s="8"/>
      <c r="G135" s="8"/>
      <c r="H135" s="24"/>
      <c r="I135" s="8"/>
      <c r="J135" s="8"/>
      <c r="K135" s="8"/>
      <c r="L135" s="8"/>
      <c r="M135" s="12"/>
      <c r="N135" s="11"/>
      <c r="O135" s="12"/>
      <c r="P135" s="11"/>
      <c r="Q135" s="98"/>
      <c r="R135" s="95"/>
      <c r="S135" s="95"/>
    </row>
    <row r="136" spans="2:19" x14ac:dyDescent="0.25">
      <c r="B136" s="7"/>
      <c r="C136" s="7"/>
      <c r="D136" s="8"/>
      <c r="E136" s="8"/>
      <c r="F136" s="8"/>
      <c r="G136" s="8"/>
      <c r="H136" s="24"/>
      <c r="I136" s="8"/>
      <c r="J136" s="8"/>
      <c r="K136" s="8"/>
      <c r="L136" s="8"/>
      <c r="M136" s="12"/>
      <c r="N136" s="11"/>
      <c r="O136" s="12"/>
      <c r="P136" s="11"/>
      <c r="Q136" s="97"/>
      <c r="R136" s="94"/>
      <c r="S136" s="94"/>
    </row>
    <row r="137" spans="2:19" x14ac:dyDescent="0.25">
      <c r="B137" s="7"/>
      <c r="C137" s="7"/>
      <c r="D137" s="8"/>
      <c r="E137" s="8"/>
      <c r="F137" s="8"/>
      <c r="G137" s="8"/>
      <c r="H137" s="24"/>
      <c r="I137" s="8"/>
      <c r="J137" s="8"/>
      <c r="K137" s="8"/>
      <c r="L137" s="8"/>
      <c r="M137" s="12"/>
      <c r="N137" s="11"/>
      <c r="O137" s="12"/>
      <c r="P137" s="11"/>
      <c r="Q137" s="98"/>
      <c r="R137" s="95"/>
      <c r="S137" s="95"/>
    </row>
    <row r="138" spans="2:19" x14ac:dyDescent="0.25">
      <c r="B138" s="7"/>
      <c r="C138" s="7"/>
      <c r="D138" s="8"/>
      <c r="E138" s="8"/>
      <c r="F138" s="8"/>
      <c r="G138" s="8"/>
      <c r="H138" s="24"/>
      <c r="I138" s="8"/>
      <c r="J138" s="8"/>
      <c r="K138" s="8"/>
      <c r="L138" s="8"/>
      <c r="M138" s="12"/>
      <c r="N138" s="11"/>
      <c r="O138" s="12"/>
      <c r="P138" s="11"/>
      <c r="Q138" s="97"/>
      <c r="R138" s="94"/>
      <c r="S138" s="94"/>
    </row>
    <row r="139" spans="2:19" x14ac:dyDescent="0.25">
      <c r="B139" s="7"/>
      <c r="C139" s="7"/>
      <c r="D139" s="8"/>
      <c r="E139" s="8"/>
      <c r="F139" s="8"/>
      <c r="G139" s="8"/>
      <c r="H139" s="24"/>
      <c r="I139" s="8"/>
      <c r="J139" s="8"/>
      <c r="K139" s="8"/>
      <c r="L139" s="8"/>
      <c r="M139" s="12"/>
      <c r="N139" s="11"/>
      <c r="O139" s="12"/>
      <c r="P139" s="11"/>
      <c r="Q139" s="98"/>
      <c r="R139" s="95"/>
      <c r="S139" s="95"/>
    </row>
    <row r="140" spans="2:19" x14ac:dyDescent="0.25">
      <c r="B140" s="7"/>
      <c r="C140" s="7"/>
      <c r="D140" s="8"/>
      <c r="E140" s="8"/>
      <c r="F140" s="8"/>
      <c r="G140" s="8"/>
      <c r="H140" s="24"/>
      <c r="I140" s="8"/>
      <c r="J140" s="8"/>
      <c r="K140" s="8"/>
      <c r="L140" s="8"/>
      <c r="M140" s="12"/>
      <c r="N140" s="11"/>
      <c r="O140" s="12"/>
      <c r="P140" s="11"/>
      <c r="Q140" s="97"/>
      <c r="R140" s="94"/>
      <c r="S140" s="94"/>
    </row>
    <row r="141" spans="2:19" x14ac:dyDescent="0.25">
      <c r="B141" s="7"/>
      <c r="C141" s="7"/>
      <c r="D141" s="8"/>
      <c r="E141" s="8"/>
      <c r="F141" s="8"/>
      <c r="G141" s="8"/>
      <c r="H141" s="24"/>
      <c r="I141" s="8"/>
      <c r="J141" s="8"/>
      <c r="K141" s="8"/>
      <c r="L141" s="8"/>
      <c r="M141" s="12"/>
      <c r="N141" s="11"/>
      <c r="O141" s="12"/>
      <c r="P141" s="11"/>
      <c r="Q141" s="98"/>
      <c r="R141" s="95"/>
      <c r="S141" s="95"/>
    </row>
    <row r="142" spans="2:19" x14ac:dyDescent="0.25">
      <c r="B142" s="7"/>
      <c r="C142" s="7"/>
      <c r="D142" s="8"/>
      <c r="E142" s="8"/>
      <c r="F142" s="8"/>
      <c r="G142" s="8"/>
      <c r="H142" s="24"/>
      <c r="I142" s="8"/>
      <c r="J142" s="8"/>
      <c r="K142" s="8"/>
      <c r="L142" s="8"/>
      <c r="M142" s="12"/>
      <c r="N142" s="11"/>
      <c r="O142" s="12"/>
      <c r="P142" s="11"/>
      <c r="Q142" s="97"/>
      <c r="R142" s="94"/>
      <c r="S142" s="94"/>
    </row>
    <row r="143" spans="2:19" x14ac:dyDescent="0.25">
      <c r="B143" s="7"/>
      <c r="C143" s="7"/>
      <c r="D143" s="8"/>
      <c r="E143" s="8"/>
      <c r="F143" s="8"/>
      <c r="G143" s="8"/>
      <c r="H143" s="24"/>
      <c r="I143" s="8"/>
      <c r="J143" s="8"/>
      <c r="K143" s="8"/>
      <c r="L143" s="8"/>
      <c r="M143" s="12"/>
      <c r="N143" s="11"/>
      <c r="O143" s="12"/>
      <c r="P143" s="11"/>
      <c r="Q143" s="98"/>
      <c r="R143" s="95"/>
      <c r="S143" s="95"/>
    </row>
    <row r="144" spans="2:19" x14ac:dyDescent="0.25">
      <c r="B144" s="7"/>
      <c r="C144" s="7"/>
      <c r="D144" s="8"/>
      <c r="E144" s="8"/>
      <c r="F144" s="8"/>
      <c r="G144" s="8"/>
      <c r="H144" s="24"/>
      <c r="I144" s="8"/>
      <c r="J144" s="8"/>
      <c r="K144" s="8"/>
      <c r="L144" s="8"/>
      <c r="M144" s="12"/>
      <c r="N144" s="11"/>
      <c r="O144" s="12"/>
      <c r="P144" s="11"/>
      <c r="Q144" s="97"/>
      <c r="R144" s="94"/>
      <c r="S144" s="94"/>
    </row>
    <row r="145" spans="2:19" x14ac:dyDescent="0.25">
      <c r="B145" s="7"/>
      <c r="C145" s="7"/>
      <c r="D145" s="8"/>
      <c r="E145" s="8"/>
      <c r="F145" s="8"/>
      <c r="G145" s="8"/>
      <c r="H145" s="24"/>
      <c r="I145" s="8"/>
      <c r="J145" s="8"/>
      <c r="K145" s="8"/>
      <c r="L145" s="8"/>
      <c r="M145" s="12"/>
      <c r="N145" s="11"/>
      <c r="O145" s="12"/>
      <c r="P145" s="11"/>
      <c r="Q145" s="98"/>
      <c r="R145" s="95"/>
      <c r="S145" s="95"/>
    </row>
    <row r="146" spans="2:19" x14ac:dyDescent="0.25">
      <c r="B146" s="7"/>
      <c r="C146" s="7"/>
      <c r="D146" s="8"/>
      <c r="E146" s="8"/>
      <c r="F146" s="8"/>
      <c r="G146" s="8"/>
      <c r="H146" s="24"/>
      <c r="I146" s="8"/>
      <c r="J146" s="8"/>
      <c r="K146" s="8"/>
      <c r="L146" s="8"/>
      <c r="M146" s="12"/>
      <c r="N146" s="11"/>
      <c r="O146" s="12"/>
      <c r="P146" s="11"/>
      <c r="Q146" s="97"/>
      <c r="R146" s="94"/>
      <c r="S146" s="94"/>
    </row>
    <row r="147" spans="2:19" x14ac:dyDescent="0.25">
      <c r="B147" s="7"/>
      <c r="C147" s="7"/>
      <c r="D147" s="8"/>
      <c r="E147" s="8"/>
      <c r="F147" s="8"/>
      <c r="G147" s="8"/>
      <c r="H147" s="24"/>
      <c r="I147" s="8"/>
      <c r="J147" s="8"/>
      <c r="K147" s="8"/>
      <c r="L147" s="8"/>
      <c r="M147" s="12"/>
      <c r="N147" s="11"/>
      <c r="O147" s="12"/>
      <c r="P147" s="11"/>
      <c r="Q147" s="98"/>
      <c r="R147" s="95"/>
      <c r="S147" s="95"/>
    </row>
    <row r="148" spans="2:19" x14ac:dyDescent="0.25">
      <c r="B148" s="7"/>
      <c r="C148" s="7"/>
      <c r="D148" s="8"/>
      <c r="E148" s="8"/>
      <c r="F148" s="8"/>
      <c r="G148" s="8"/>
      <c r="H148" s="24"/>
      <c r="I148" s="8"/>
      <c r="J148" s="8"/>
      <c r="K148" s="8"/>
      <c r="L148" s="8"/>
      <c r="M148" s="12"/>
      <c r="N148" s="11"/>
      <c r="O148" s="12"/>
      <c r="P148" s="11"/>
      <c r="Q148" s="97"/>
      <c r="R148" s="94"/>
      <c r="S148" s="94"/>
    </row>
    <row r="149" spans="2:19" x14ac:dyDescent="0.25">
      <c r="B149" s="7"/>
      <c r="C149" s="7"/>
      <c r="D149" s="8"/>
      <c r="E149" s="8"/>
      <c r="F149" s="8"/>
      <c r="G149" s="8"/>
      <c r="H149" s="24"/>
      <c r="I149" s="8"/>
      <c r="J149" s="8"/>
      <c r="K149" s="8"/>
      <c r="L149" s="8"/>
      <c r="M149" s="12"/>
      <c r="N149" s="11"/>
      <c r="O149" s="12"/>
      <c r="P149" s="11"/>
      <c r="Q149" s="98"/>
      <c r="R149" s="95"/>
      <c r="S149" s="95"/>
    </row>
    <row r="150" spans="2:19" x14ac:dyDescent="0.25">
      <c r="B150" s="7"/>
      <c r="C150" s="7"/>
      <c r="D150" s="8"/>
      <c r="E150" s="8"/>
      <c r="F150" s="8"/>
      <c r="G150" s="8"/>
      <c r="H150" s="24"/>
      <c r="I150" s="8"/>
      <c r="J150" s="8"/>
      <c r="K150" s="8"/>
      <c r="L150" s="8"/>
      <c r="M150" s="12"/>
      <c r="N150" s="11"/>
      <c r="O150" s="12"/>
      <c r="P150" s="11"/>
      <c r="Q150" s="97"/>
      <c r="R150" s="94"/>
      <c r="S150" s="94"/>
    </row>
    <row r="151" spans="2:19" x14ac:dyDescent="0.25">
      <c r="B151" s="7"/>
      <c r="C151" s="7"/>
      <c r="D151" s="8"/>
      <c r="E151" s="8"/>
      <c r="F151" s="8"/>
      <c r="G151" s="8"/>
      <c r="H151" s="24"/>
      <c r="I151" s="8"/>
      <c r="J151" s="8"/>
      <c r="K151" s="8"/>
      <c r="L151" s="8"/>
      <c r="M151" s="12"/>
      <c r="N151" s="11"/>
      <c r="O151" s="12"/>
      <c r="P151" s="11"/>
      <c r="Q151" s="98"/>
      <c r="R151" s="95"/>
      <c r="S151" s="95"/>
    </row>
    <row r="152" spans="2:19" x14ac:dyDescent="0.25">
      <c r="B152" s="7"/>
      <c r="C152" s="7"/>
      <c r="D152" s="8"/>
      <c r="E152" s="8"/>
      <c r="F152" s="8"/>
      <c r="G152" s="8"/>
      <c r="H152" s="24"/>
      <c r="I152" s="8"/>
      <c r="J152" s="8"/>
      <c r="K152" s="8"/>
      <c r="L152" s="8"/>
      <c r="M152" s="12"/>
      <c r="N152" s="11"/>
      <c r="O152" s="12"/>
      <c r="P152" s="11"/>
      <c r="Q152" s="97"/>
      <c r="R152" s="94"/>
      <c r="S152" s="94"/>
    </row>
    <row r="153" spans="2:19" x14ac:dyDescent="0.25">
      <c r="B153" s="7"/>
      <c r="C153" s="7"/>
      <c r="D153" s="8"/>
      <c r="E153" s="8"/>
      <c r="F153" s="8"/>
      <c r="G153" s="8"/>
      <c r="H153" s="24"/>
      <c r="I153" s="8"/>
      <c r="J153" s="8"/>
      <c r="K153" s="8"/>
      <c r="L153" s="8"/>
      <c r="M153" s="12"/>
      <c r="N153" s="11"/>
      <c r="O153" s="12"/>
      <c r="P153" s="11"/>
      <c r="Q153" s="98"/>
      <c r="R153" s="95"/>
      <c r="S153" s="95"/>
    </row>
    <row r="154" spans="2:19" x14ac:dyDescent="0.25">
      <c r="B154" s="7"/>
      <c r="C154" s="7"/>
      <c r="D154" s="8"/>
      <c r="E154" s="8"/>
      <c r="F154" s="8"/>
      <c r="G154" s="8"/>
      <c r="H154" s="24"/>
      <c r="I154" s="8"/>
      <c r="J154" s="8"/>
      <c r="K154" s="8"/>
      <c r="L154" s="8"/>
      <c r="M154" s="12"/>
      <c r="N154" s="11"/>
      <c r="O154" s="12"/>
      <c r="P154" s="11"/>
      <c r="Q154" s="97"/>
      <c r="R154" s="94"/>
      <c r="S154" s="94"/>
    </row>
    <row r="155" spans="2:19" x14ac:dyDescent="0.25">
      <c r="B155" s="7"/>
      <c r="C155" s="7"/>
      <c r="D155" s="8"/>
      <c r="E155" s="8"/>
      <c r="F155" s="8"/>
      <c r="G155" s="8"/>
      <c r="H155" s="24"/>
      <c r="I155" s="8"/>
      <c r="J155" s="8"/>
      <c r="K155" s="8"/>
      <c r="L155" s="8"/>
      <c r="M155" s="12"/>
      <c r="N155" s="11"/>
      <c r="O155" s="12"/>
      <c r="P155" s="11"/>
      <c r="Q155" s="98"/>
      <c r="R155" s="95"/>
      <c r="S155" s="95"/>
    </row>
    <row r="156" spans="2:19" x14ac:dyDescent="0.25">
      <c r="B156" s="7"/>
      <c r="C156" s="7"/>
      <c r="D156" s="8"/>
      <c r="E156" s="8"/>
      <c r="F156" s="8"/>
      <c r="G156" s="8"/>
      <c r="H156" s="24"/>
      <c r="I156" s="8"/>
      <c r="J156" s="8"/>
      <c r="K156" s="8"/>
      <c r="L156" s="8"/>
      <c r="M156" s="12"/>
      <c r="N156" s="11"/>
      <c r="O156" s="12"/>
      <c r="P156" s="11"/>
      <c r="Q156" s="97"/>
      <c r="R156" s="94"/>
      <c r="S156" s="94"/>
    </row>
    <row r="157" spans="2:19" x14ac:dyDescent="0.25">
      <c r="B157" s="7"/>
      <c r="C157" s="7"/>
      <c r="D157" s="8"/>
      <c r="E157" s="8"/>
      <c r="F157" s="8"/>
      <c r="G157" s="8"/>
      <c r="H157" s="24"/>
      <c r="I157" s="8"/>
      <c r="J157" s="8"/>
      <c r="K157" s="8"/>
      <c r="L157" s="8"/>
      <c r="M157" s="12"/>
      <c r="N157" s="11"/>
      <c r="O157" s="12"/>
      <c r="P157" s="11"/>
      <c r="Q157" s="98"/>
      <c r="R157" s="95"/>
      <c r="S157" s="95"/>
    </row>
    <row r="158" spans="2:19" x14ac:dyDescent="0.25">
      <c r="B158" s="7"/>
      <c r="C158" s="7"/>
      <c r="D158" s="8"/>
      <c r="E158" s="8"/>
      <c r="F158" s="8"/>
      <c r="G158" s="8"/>
      <c r="H158" s="24"/>
      <c r="I158" s="8"/>
      <c r="J158" s="8"/>
      <c r="K158" s="8"/>
      <c r="L158" s="8"/>
      <c r="M158" s="12"/>
      <c r="N158" s="11"/>
      <c r="O158" s="12"/>
      <c r="P158" s="11"/>
      <c r="Q158" s="97"/>
      <c r="R158" s="94"/>
      <c r="S158" s="94"/>
    </row>
    <row r="159" spans="2:19" x14ac:dyDescent="0.25">
      <c r="B159" s="7"/>
      <c r="C159" s="7"/>
      <c r="D159" s="8"/>
      <c r="E159" s="8"/>
      <c r="F159" s="8"/>
      <c r="G159" s="8"/>
      <c r="H159" s="24"/>
      <c r="I159" s="8"/>
      <c r="J159" s="8"/>
      <c r="K159" s="8"/>
      <c r="L159" s="8"/>
      <c r="M159" s="12"/>
      <c r="N159" s="11"/>
      <c r="O159" s="12"/>
      <c r="P159" s="11"/>
      <c r="Q159" s="98"/>
      <c r="R159" s="95"/>
      <c r="S159" s="95"/>
    </row>
    <row r="160" spans="2:19" x14ac:dyDescent="0.25">
      <c r="B160" s="7"/>
      <c r="C160" s="7"/>
      <c r="D160" s="8"/>
      <c r="E160" s="8"/>
      <c r="F160" s="8"/>
      <c r="G160" s="8"/>
      <c r="H160" s="24"/>
      <c r="I160" s="8"/>
      <c r="J160" s="8"/>
      <c r="K160" s="8"/>
      <c r="L160" s="8"/>
      <c r="M160" s="12"/>
      <c r="N160" s="11"/>
      <c r="O160" s="12"/>
      <c r="P160" s="11"/>
      <c r="Q160" s="97"/>
      <c r="R160" s="94"/>
      <c r="S160" s="94"/>
    </row>
    <row r="161" spans="2:19" x14ac:dyDescent="0.25">
      <c r="B161" s="7"/>
      <c r="C161" s="7"/>
      <c r="D161" s="8"/>
      <c r="E161" s="8"/>
      <c r="F161" s="8"/>
      <c r="G161" s="8"/>
      <c r="H161" s="24"/>
      <c r="I161" s="8"/>
      <c r="J161" s="8"/>
      <c r="K161" s="8"/>
      <c r="L161" s="8"/>
      <c r="M161" s="12"/>
      <c r="N161" s="11"/>
      <c r="O161" s="12"/>
      <c r="P161" s="11"/>
      <c r="Q161" s="98"/>
      <c r="R161" s="95"/>
      <c r="S161" s="95"/>
    </row>
    <row r="162" spans="2:19" x14ac:dyDescent="0.25">
      <c r="B162" s="7"/>
      <c r="C162" s="7"/>
      <c r="D162" s="8"/>
      <c r="E162" s="8"/>
      <c r="F162" s="8"/>
      <c r="G162" s="8"/>
      <c r="H162" s="24"/>
      <c r="I162" s="8"/>
      <c r="J162" s="8"/>
      <c r="K162" s="8"/>
      <c r="L162" s="8"/>
      <c r="M162" s="12"/>
      <c r="N162" s="11"/>
      <c r="O162" s="12"/>
      <c r="P162" s="11"/>
      <c r="Q162" s="97"/>
      <c r="R162" s="94"/>
      <c r="S162" s="94"/>
    </row>
    <row r="163" spans="2:19" x14ac:dyDescent="0.25">
      <c r="B163" s="7"/>
      <c r="C163" s="7"/>
      <c r="D163" s="8"/>
      <c r="E163" s="8"/>
      <c r="F163" s="8"/>
      <c r="G163" s="8"/>
      <c r="H163" s="24"/>
      <c r="I163" s="8"/>
      <c r="J163" s="8"/>
      <c r="K163" s="8"/>
      <c r="L163" s="8"/>
      <c r="M163" s="12"/>
      <c r="N163" s="11"/>
      <c r="O163" s="12"/>
      <c r="P163" s="11"/>
      <c r="Q163" s="98"/>
      <c r="R163" s="95"/>
      <c r="S163" s="95"/>
    </row>
    <row r="164" spans="2:19" x14ac:dyDescent="0.25">
      <c r="B164" s="7"/>
      <c r="C164" s="7"/>
      <c r="D164" s="8"/>
      <c r="E164" s="8"/>
      <c r="F164" s="8"/>
      <c r="G164" s="8"/>
      <c r="H164" s="24"/>
      <c r="I164" s="8"/>
      <c r="J164" s="8"/>
      <c r="K164" s="8"/>
      <c r="L164" s="8"/>
      <c r="M164" s="12"/>
      <c r="N164" s="11"/>
      <c r="O164" s="12"/>
      <c r="P164" s="11"/>
      <c r="Q164" s="97"/>
      <c r="R164" s="94"/>
      <c r="S164" s="94"/>
    </row>
    <row r="165" spans="2:19" x14ac:dyDescent="0.25">
      <c r="B165" s="7"/>
      <c r="C165" s="7"/>
      <c r="D165" s="8"/>
      <c r="E165" s="8"/>
      <c r="F165" s="8"/>
      <c r="G165" s="8"/>
      <c r="H165" s="24"/>
      <c r="I165" s="8"/>
      <c r="J165" s="8"/>
      <c r="K165" s="8"/>
      <c r="L165" s="8"/>
      <c r="M165" s="12"/>
      <c r="N165" s="11"/>
      <c r="O165" s="12"/>
      <c r="P165" s="11"/>
      <c r="Q165" s="98"/>
      <c r="R165" s="95"/>
      <c r="S165" s="95"/>
    </row>
    <row r="166" spans="2:19" x14ac:dyDescent="0.25">
      <c r="B166" s="7"/>
      <c r="C166" s="7"/>
      <c r="D166" s="8"/>
      <c r="E166" s="8"/>
      <c r="F166" s="8"/>
      <c r="G166" s="8"/>
      <c r="H166" s="24"/>
      <c r="I166" s="8"/>
      <c r="J166" s="8"/>
      <c r="K166" s="8"/>
      <c r="L166" s="8"/>
      <c r="M166" s="12"/>
      <c r="N166" s="11"/>
      <c r="O166" s="12"/>
      <c r="P166" s="11"/>
      <c r="Q166" s="97"/>
      <c r="R166" s="94"/>
      <c r="S166" s="94"/>
    </row>
    <row r="167" spans="2:19" x14ac:dyDescent="0.25">
      <c r="B167" s="7"/>
      <c r="C167" s="7"/>
      <c r="D167" s="8"/>
      <c r="E167" s="8"/>
      <c r="F167" s="8"/>
      <c r="G167" s="8"/>
      <c r="H167" s="24"/>
      <c r="I167" s="8"/>
      <c r="J167" s="8"/>
      <c r="K167" s="8"/>
      <c r="L167" s="8"/>
      <c r="M167" s="12"/>
      <c r="N167" s="11"/>
      <c r="O167" s="12"/>
      <c r="P167" s="11"/>
      <c r="Q167" s="98"/>
      <c r="R167" s="95"/>
      <c r="S167" s="95"/>
    </row>
    <row r="168" spans="2:19" x14ac:dyDescent="0.25">
      <c r="B168" s="7"/>
      <c r="C168" s="7"/>
      <c r="D168" s="8"/>
      <c r="E168" s="8"/>
      <c r="F168" s="8"/>
      <c r="G168" s="8"/>
      <c r="H168" s="24"/>
      <c r="I168" s="8"/>
      <c r="J168" s="8"/>
      <c r="K168" s="8"/>
      <c r="L168" s="8"/>
      <c r="M168" s="12"/>
      <c r="N168" s="11"/>
      <c r="O168" s="12"/>
      <c r="P168" s="11"/>
      <c r="Q168" s="97"/>
      <c r="R168" s="94"/>
      <c r="S168" s="94"/>
    </row>
    <row r="169" spans="2:19" x14ac:dyDescent="0.25">
      <c r="B169" s="7"/>
      <c r="C169" s="7"/>
      <c r="D169" s="8"/>
      <c r="E169" s="8"/>
      <c r="F169" s="8"/>
      <c r="G169" s="8"/>
      <c r="H169" s="24"/>
      <c r="I169" s="8"/>
      <c r="J169" s="8"/>
      <c r="K169" s="8"/>
      <c r="L169" s="8"/>
      <c r="M169" s="12"/>
      <c r="N169" s="11"/>
      <c r="O169" s="12"/>
      <c r="P169" s="11"/>
      <c r="Q169" s="98"/>
      <c r="R169" s="95"/>
      <c r="S169" s="95"/>
    </row>
    <row r="170" spans="2:19" x14ac:dyDescent="0.25">
      <c r="B170" s="7"/>
      <c r="C170" s="7"/>
      <c r="D170" s="8"/>
      <c r="E170" s="8"/>
      <c r="F170" s="8"/>
      <c r="G170" s="8"/>
      <c r="H170" s="24"/>
      <c r="I170" s="8"/>
      <c r="J170" s="8"/>
      <c r="K170" s="8"/>
      <c r="L170" s="8"/>
      <c r="M170" s="12"/>
      <c r="N170" s="11"/>
      <c r="O170" s="12"/>
      <c r="P170" s="11"/>
      <c r="Q170" s="97"/>
      <c r="R170" s="94"/>
      <c r="S170" s="94"/>
    </row>
    <row r="171" spans="2:19" x14ac:dyDescent="0.25">
      <c r="B171" s="7"/>
      <c r="C171" s="7"/>
      <c r="D171" s="8"/>
      <c r="E171" s="8"/>
      <c r="F171" s="8"/>
      <c r="G171" s="8"/>
      <c r="H171" s="24"/>
      <c r="I171" s="8"/>
      <c r="J171" s="8"/>
      <c r="K171" s="8"/>
      <c r="L171" s="8"/>
      <c r="M171" s="12"/>
      <c r="N171" s="11"/>
      <c r="O171" s="12"/>
      <c r="P171" s="11"/>
      <c r="Q171" s="98"/>
      <c r="R171" s="95"/>
      <c r="S171" s="95"/>
    </row>
    <row r="172" spans="2:19" x14ac:dyDescent="0.25">
      <c r="B172" s="7"/>
      <c r="C172" s="7"/>
      <c r="D172" s="8"/>
      <c r="E172" s="8"/>
      <c r="F172" s="8"/>
      <c r="G172" s="8"/>
      <c r="H172" s="24"/>
      <c r="I172" s="8"/>
      <c r="J172" s="8"/>
      <c r="K172" s="8"/>
      <c r="L172" s="8"/>
      <c r="M172" s="12"/>
      <c r="N172" s="11"/>
      <c r="O172" s="12"/>
      <c r="P172" s="11"/>
      <c r="Q172" s="97"/>
      <c r="R172" s="94"/>
      <c r="S172" s="94"/>
    </row>
    <row r="173" spans="2:19" x14ac:dyDescent="0.25">
      <c r="B173" s="7"/>
      <c r="C173" s="7"/>
      <c r="D173" s="8"/>
      <c r="E173" s="8"/>
      <c r="F173" s="8"/>
      <c r="G173" s="8"/>
      <c r="H173" s="24"/>
      <c r="I173" s="8"/>
      <c r="J173" s="8"/>
      <c r="K173" s="8"/>
      <c r="L173" s="8"/>
      <c r="M173" s="12"/>
      <c r="N173" s="11"/>
      <c r="O173" s="12"/>
      <c r="P173" s="11"/>
      <c r="Q173" s="98"/>
      <c r="R173" s="95"/>
      <c r="S173" s="95"/>
    </row>
    <row r="174" spans="2:19" x14ac:dyDescent="0.25">
      <c r="B174" s="7"/>
      <c r="C174" s="7"/>
      <c r="D174" s="8"/>
      <c r="E174" s="8"/>
      <c r="F174" s="8"/>
      <c r="G174" s="8"/>
      <c r="H174" s="24"/>
      <c r="I174" s="8"/>
      <c r="J174" s="8"/>
      <c r="K174" s="8"/>
      <c r="L174" s="8"/>
      <c r="M174" s="12"/>
      <c r="N174" s="11"/>
      <c r="O174" s="12"/>
      <c r="P174" s="11"/>
      <c r="Q174" s="97"/>
      <c r="R174" s="94"/>
      <c r="S174" s="94"/>
    </row>
    <row r="175" spans="2:19" x14ac:dyDescent="0.25">
      <c r="B175" s="7"/>
      <c r="C175" s="7"/>
      <c r="D175" s="8"/>
      <c r="E175" s="8"/>
      <c r="F175" s="8"/>
      <c r="G175" s="8"/>
      <c r="H175" s="24"/>
      <c r="I175" s="8"/>
      <c r="J175" s="8"/>
      <c r="K175" s="8"/>
      <c r="L175" s="8"/>
      <c r="M175" s="12"/>
      <c r="N175" s="11"/>
      <c r="O175" s="12"/>
      <c r="P175" s="11"/>
      <c r="Q175" s="98"/>
      <c r="R175" s="95"/>
      <c r="S175" s="95"/>
    </row>
    <row r="176" spans="2:19" x14ac:dyDescent="0.25">
      <c r="B176" s="7"/>
      <c r="C176" s="7"/>
      <c r="D176" s="8"/>
      <c r="E176" s="8"/>
      <c r="F176" s="8"/>
      <c r="G176" s="8"/>
      <c r="H176" s="24"/>
      <c r="I176" s="8"/>
      <c r="J176" s="8"/>
      <c r="K176" s="8"/>
      <c r="L176" s="8"/>
      <c r="M176" s="12"/>
      <c r="N176" s="11"/>
      <c r="O176" s="12"/>
      <c r="P176" s="11"/>
      <c r="Q176" s="97"/>
      <c r="R176" s="94"/>
      <c r="S176" s="94"/>
    </row>
    <row r="177" spans="2:19" x14ac:dyDescent="0.25">
      <c r="B177" s="7"/>
      <c r="C177" s="7"/>
      <c r="D177" s="8"/>
      <c r="E177" s="8"/>
      <c r="F177" s="8"/>
      <c r="G177" s="8"/>
      <c r="H177" s="24"/>
      <c r="I177" s="8"/>
      <c r="J177" s="8"/>
      <c r="K177" s="8"/>
      <c r="L177" s="8"/>
      <c r="M177" s="12"/>
      <c r="N177" s="11"/>
      <c r="O177" s="12"/>
      <c r="P177" s="11"/>
      <c r="Q177" s="98"/>
      <c r="R177" s="95"/>
      <c r="S177" s="95"/>
    </row>
    <row r="178" spans="2:19" x14ac:dyDescent="0.25">
      <c r="B178" s="7"/>
      <c r="C178" s="7"/>
      <c r="D178" s="8"/>
      <c r="E178" s="8"/>
      <c r="F178" s="8"/>
      <c r="G178" s="8"/>
      <c r="H178" s="24"/>
      <c r="I178" s="8"/>
      <c r="J178" s="8"/>
      <c r="K178" s="8"/>
      <c r="L178" s="8"/>
      <c r="M178" s="12"/>
      <c r="N178" s="11"/>
      <c r="O178" s="12"/>
      <c r="P178" s="11"/>
      <c r="Q178" s="97"/>
      <c r="R178" s="94"/>
      <c r="S178" s="94"/>
    </row>
    <row r="179" spans="2:19" x14ac:dyDescent="0.25">
      <c r="B179" s="7"/>
      <c r="C179" s="7"/>
      <c r="D179" s="8"/>
      <c r="E179" s="8"/>
      <c r="F179" s="8"/>
      <c r="G179" s="8"/>
      <c r="H179" s="24"/>
      <c r="I179" s="8"/>
      <c r="J179" s="8"/>
      <c r="K179" s="8"/>
      <c r="L179" s="8"/>
      <c r="M179" s="12"/>
      <c r="N179" s="11"/>
      <c r="O179" s="12"/>
      <c r="P179" s="11"/>
      <c r="Q179" s="98"/>
      <c r="R179" s="95"/>
      <c r="S179" s="95"/>
    </row>
    <row r="180" spans="2:19" x14ac:dyDescent="0.25">
      <c r="B180" s="7"/>
      <c r="C180" s="7"/>
      <c r="D180" s="8"/>
      <c r="E180" s="8"/>
      <c r="F180" s="8"/>
      <c r="G180" s="8"/>
      <c r="H180" s="24"/>
      <c r="I180" s="8"/>
      <c r="J180" s="8"/>
      <c r="K180" s="8"/>
      <c r="L180" s="8"/>
      <c r="M180" s="12"/>
      <c r="N180" s="11"/>
      <c r="O180" s="12"/>
      <c r="P180" s="11"/>
      <c r="Q180" s="97"/>
      <c r="R180" s="94"/>
      <c r="S180" s="94"/>
    </row>
    <row r="181" spans="2:19" x14ac:dyDescent="0.25">
      <c r="B181" s="7"/>
      <c r="C181" s="7"/>
      <c r="D181" s="8"/>
      <c r="E181" s="8"/>
      <c r="F181" s="8"/>
      <c r="G181" s="8"/>
      <c r="H181" s="24"/>
      <c r="I181" s="8"/>
      <c r="J181" s="8"/>
      <c r="K181" s="8"/>
      <c r="L181" s="8"/>
      <c r="M181" s="12"/>
      <c r="N181" s="11"/>
      <c r="O181" s="12"/>
      <c r="P181" s="11"/>
      <c r="Q181" s="98"/>
      <c r="R181" s="95"/>
      <c r="S181" s="95"/>
    </row>
    <row r="182" spans="2:19" x14ac:dyDescent="0.25">
      <c r="B182" s="7"/>
      <c r="C182" s="7"/>
      <c r="D182" s="8"/>
      <c r="E182" s="8"/>
      <c r="F182" s="8"/>
      <c r="G182" s="8"/>
      <c r="H182" s="24"/>
      <c r="I182" s="8"/>
      <c r="J182" s="8"/>
      <c r="K182" s="8"/>
      <c r="L182" s="8"/>
      <c r="M182" s="12"/>
      <c r="N182" s="11"/>
      <c r="O182" s="12"/>
      <c r="P182" s="11"/>
      <c r="Q182" s="97"/>
      <c r="R182" s="94"/>
      <c r="S182" s="94"/>
    </row>
    <row r="183" spans="2:19" x14ac:dyDescent="0.25">
      <c r="B183" s="7"/>
      <c r="C183" s="7"/>
      <c r="D183" s="8"/>
      <c r="E183" s="8"/>
      <c r="F183" s="8"/>
      <c r="G183" s="8"/>
      <c r="H183" s="24"/>
      <c r="I183" s="8"/>
      <c r="J183" s="8"/>
      <c r="K183" s="8"/>
      <c r="L183" s="8"/>
      <c r="M183" s="12"/>
      <c r="N183" s="11"/>
      <c r="O183" s="12"/>
      <c r="P183" s="11"/>
      <c r="Q183" s="98"/>
      <c r="R183" s="95"/>
      <c r="S183" s="95"/>
    </row>
    <row r="184" spans="2:19" x14ac:dyDescent="0.25">
      <c r="B184" s="7"/>
      <c r="C184" s="7"/>
      <c r="D184" s="8"/>
      <c r="E184" s="8"/>
      <c r="F184" s="8"/>
      <c r="G184" s="8"/>
      <c r="H184" s="24"/>
      <c r="I184" s="8"/>
      <c r="J184" s="8"/>
      <c r="K184" s="8"/>
      <c r="L184" s="8"/>
      <c r="M184" s="12"/>
      <c r="N184" s="11"/>
      <c r="O184" s="12"/>
      <c r="P184" s="11"/>
      <c r="Q184" s="97"/>
      <c r="R184" s="94"/>
      <c r="S184" s="94"/>
    </row>
    <row r="185" spans="2:19" x14ac:dyDescent="0.25">
      <c r="B185" s="7"/>
      <c r="C185" s="7"/>
      <c r="D185" s="8"/>
      <c r="E185" s="8"/>
      <c r="F185" s="8"/>
      <c r="G185" s="8"/>
      <c r="H185" s="24"/>
      <c r="I185" s="8"/>
      <c r="J185" s="8"/>
      <c r="K185" s="8"/>
      <c r="L185" s="8"/>
      <c r="M185" s="12"/>
      <c r="N185" s="11"/>
      <c r="O185" s="12"/>
      <c r="P185" s="11"/>
      <c r="Q185" s="98"/>
      <c r="R185" s="95"/>
      <c r="S185" s="95"/>
    </row>
    <row r="186" spans="2:19" x14ac:dyDescent="0.25">
      <c r="B186" s="7"/>
      <c r="C186" s="7"/>
      <c r="D186" s="8"/>
      <c r="E186" s="8"/>
      <c r="F186" s="8"/>
      <c r="G186" s="8"/>
      <c r="H186" s="24"/>
      <c r="I186" s="8"/>
      <c r="J186" s="8"/>
      <c r="K186" s="8"/>
      <c r="L186" s="8"/>
      <c r="M186" s="12"/>
      <c r="N186" s="11"/>
      <c r="O186" s="12"/>
      <c r="P186" s="11"/>
      <c r="Q186" s="97"/>
      <c r="R186" s="94"/>
      <c r="S186" s="94"/>
    </row>
    <row r="187" spans="2:19" x14ac:dyDescent="0.25">
      <c r="B187" s="7"/>
      <c r="C187" s="7"/>
      <c r="D187" s="8"/>
      <c r="E187" s="8"/>
      <c r="F187" s="8"/>
      <c r="G187" s="8"/>
      <c r="H187" s="24"/>
      <c r="I187" s="8"/>
      <c r="J187" s="8"/>
      <c r="K187" s="8"/>
      <c r="L187" s="8"/>
      <c r="M187" s="12"/>
      <c r="N187" s="11"/>
      <c r="O187" s="12"/>
      <c r="P187" s="11"/>
      <c r="Q187" s="98"/>
      <c r="R187" s="95"/>
      <c r="S187" s="95"/>
    </row>
    <row r="188" spans="2:19" x14ac:dyDescent="0.25">
      <c r="B188" s="7"/>
      <c r="C188" s="7"/>
      <c r="D188" s="8"/>
      <c r="E188" s="8"/>
      <c r="F188" s="8"/>
      <c r="G188" s="8"/>
      <c r="H188" s="24"/>
      <c r="I188" s="8"/>
      <c r="J188" s="8"/>
      <c r="K188" s="8"/>
      <c r="L188" s="8"/>
      <c r="M188" s="12"/>
      <c r="N188" s="11"/>
      <c r="O188" s="12"/>
      <c r="P188" s="11"/>
      <c r="Q188" s="97"/>
      <c r="R188" s="94"/>
      <c r="S188" s="94"/>
    </row>
    <row r="189" spans="2:19" x14ac:dyDescent="0.25">
      <c r="B189" s="7"/>
      <c r="C189" s="7"/>
      <c r="D189" s="8"/>
      <c r="E189" s="8"/>
      <c r="F189" s="8"/>
      <c r="G189" s="8"/>
      <c r="H189" s="24"/>
      <c r="I189" s="8"/>
      <c r="J189" s="8"/>
      <c r="K189" s="8"/>
      <c r="L189" s="8"/>
      <c r="M189" s="12"/>
      <c r="N189" s="11"/>
      <c r="O189" s="12"/>
      <c r="P189" s="11"/>
      <c r="Q189" s="98"/>
      <c r="R189" s="95"/>
      <c r="S189" s="95"/>
    </row>
    <row r="190" spans="2:19" x14ac:dyDescent="0.25">
      <c r="B190" s="7"/>
      <c r="C190" s="7"/>
      <c r="D190" s="8"/>
      <c r="E190" s="8"/>
      <c r="F190" s="8"/>
      <c r="G190" s="8"/>
      <c r="H190" s="24"/>
      <c r="I190" s="8"/>
      <c r="J190" s="8"/>
      <c r="K190" s="8"/>
      <c r="L190" s="8"/>
      <c r="M190" s="12"/>
      <c r="N190" s="11"/>
      <c r="O190" s="12"/>
      <c r="P190" s="11"/>
      <c r="Q190" s="97"/>
      <c r="R190" s="94"/>
      <c r="S190" s="94"/>
    </row>
    <row r="191" spans="2:19" x14ac:dyDescent="0.25">
      <c r="B191" s="7"/>
      <c r="C191" s="7"/>
      <c r="D191" s="8"/>
      <c r="E191" s="8"/>
      <c r="F191" s="8"/>
      <c r="G191" s="8"/>
      <c r="H191" s="24"/>
      <c r="I191" s="8"/>
      <c r="J191" s="8"/>
      <c r="K191" s="8"/>
      <c r="L191" s="8"/>
      <c r="M191" s="12"/>
      <c r="N191" s="11"/>
      <c r="O191" s="12"/>
      <c r="P191" s="11"/>
      <c r="Q191" s="98"/>
      <c r="R191" s="95"/>
      <c r="S191" s="95"/>
    </row>
    <row r="192" spans="2:19" x14ac:dyDescent="0.25">
      <c r="B192" s="7"/>
      <c r="C192" s="7"/>
      <c r="D192" s="8"/>
      <c r="E192" s="8"/>
      <c r="F192" s="8"/>
      <c r="G192" s="8"/>
      <c r="H192" s="24"/>
      <c r="I192" s="8"/>
      <c r="J192" s="8"/>
      <c r="K192" s="8"/>
      <c r="L192" s="8"/>
      <c r="M192" s="12"/>
      <c r="N192" s="11"/>
      <c r="O192" s="12"/>
      <c r="P192" s="11"/>
      <c r="Q192" s="97"/>
      <c r="R192" s="94"/>
      <c r="S192" s="94"/>
    </row>
    <row r="193" spans="2:19" x14ac:dyDescent="0.25">
      <c r="B193" s="7"/>
      <c r="C193" s="7"/>
      <c r="D193" s="8"/>
      <c r="E193" s="8"/>
      <c r="F193" s="8"/>
      <c r="G193" s="8"/>
      <c r="H193" s="24"/>
      <c r="I193" s="8"/>
      <c r="J193" s="8"/>
      <c r="K193" s="8"/>
      <c r="L193" s="8"/>
      <c r="M193" s="12"/>
      <c r="N193" s="11"/>
      <c r="O193" s="12"/>
      <c r="P193" s="11"/>
      <c r="Q193" s="98"/>
      <c r="R193" s="95"/>
      <c r="S193" s="95"/>
    </row>
    <row r="194" spans="2:19" x14ac:dyDescent="0.25">
      <c r="B194" s="7"/>
      <c r="C194" s="7"/>
      <c r="D194" s="8"/>
      <c r="E194" s="8"/>
      <c r="F194" s="8"/>
      <c r="G194" s="8"/>
      <c r="H194" s="24"/>
      <c r="I194" s="8"/>
      <c r="J194" s="8"/>
      <c r="K194" s="8"/>
      <c r="L194" s="8"/>
      <c r="M194" s="12"/>
      <c r="N194" s="11"/>
      <c r="O194" s="12"/>
      <c r="P194" s="11"/>
      <c r="Q194" s="97"/>
      <c r="R194" s="94"/>
      <c r="S194" s="94"/>
    </row>
    <row r="195" spans="2:19" x14ac:dyDescent="0.25">
      <c r="B195" s="7"/>
      <c r="C195" s="7"/>
      <c r="D195" s="8"/>
      <c r="E195" s="8"/>
      <c r="F195" s="8"/>
      <c r="G195" s="8"/>
      <c r="H195" s="24"/>
      <c r="I195" s="8"/>
      <c r="J195" s="8"/>
      <c r="K195" s="8"/>
      <c r="L195" s="8"/>
      <c r="M195" s="12"/>
      <c r="N195" s="11"/>
      <c r="O195" s="12"/>
      <c r="P195" s="11"/>
      <c r="Q195" s="98"/>
      <c r="R195" s="95"/>
      <c r="S195" s="95"/>
    </row>
    <row r="196" spans="2:19" x14ac:dyDescent="0.25">
      <c r="B196" s="7"/>
      <c r="C196" s="7"/>
      <c r="D196" s="8"/>
      <c r="E196" s="8"/>
      <c r="F196" s="8"/>
      <c r="G196" s="8"/>
      <c r="H196" s="24"/>
      <c r="I196" s="8"/>
      <c r="J196" s="8"/>
      <c r="K196" s="8"/>
      <c r="L196" s="8"/>
      <c r="M196" s="12"/>
      <c r="N196" s="11"/>
      <c r="O196" s="12"/>
      <c r="P196" s="11"/>
      <c r="Q196" s="97"/>
      <c r="R196" s="94"/>
      <c r="S196" s="94"/>
    </row>
    <row r="197" spans="2:19" x14ac:dyDescent="0.25">
      <c r="B197" s="7"/>
      <c r="C197" s="7"/>
      <c r="D197" s="8"/>
      <c r="E197" s="8"/>
      <c r="F197" s="8"/>
      <c r="G197" s="8"/>
      <c r="H197" s="24"/>
      <c r="I197" s="8"/>
      <c r="J197" s="8"/>
      <c r="K197" s="8"/>
      <c r="L197" s="8"/>
      <c r="M197" s="12"/>
      <c r="N197" s="11"/>
      <c r="O197" s="12"/>
      <c r="P197" s="11"/>
      <c r="Q197" s="98"/>
      <c r="R197" s="95"/>
      <c r="S197" s="95"/>
    </row>
    <row r="198" spans="2:19" x14ac:dyDescent="0.25">
      <c r="B198" s="7"/>
      <c r="C198" s="7"/>
      <c r="D198" s="8"/>
      <c r="E198" s="8"/>
      <c r="F198" s="8"/>
      <c r="G198" s="8"/>
      <c r="H198" s="24"/>
      <c r="I198" s="8"/>
      <c r="J198" s="8"/>
      <c r="K198" s="8"/>
      <c r="L198" s="8"/>
      <c r="M198" s="12"/>
      <c r="N198" s="11"/>
      <c r="O198" s="12"/>
      <c r="P198" s="11"/>
      <c r="Q198" s="97"/>
      <c r="R198" s="94"/>
      <c r="S198" s="94"/>
    </row>
    <row r="199" spans="2:19" x14ac:dyDescent="0.25">
      <c r="B199" s="7"/>
      <c r="C199" s="7"/>
      <c r="D199" s="8"/>
      <c r="E199" s="8"/>
      <c r="F199" s="8"/>
      <c r="G199" s="8"/>
      <c r="H199" s="24"/>
      <c r="I199" s="8"/>
      <c r="J199" s="8"/>
      <c r="K199" s="8"/>
      <c r="L199" s="8"/>
      <c r="M199" s="12"/>
      <c r="N199" s="11"/>
      <c r="O199" s="12"/>
      <c r="P199" s="11"/>
      <c r="Q199" s="98"/>
      <c r="R199" s="95"/>
      <c r="S199" s="95"/>
    </row>
    <row r="200" spans="2:19" x14ac:dyDescent="0.25">
      <c r="B200" s="7"/>
      <c r="C200" s="7"/>
      <c r="D200" s="8"/>
      <c r="E200" s="8"/>
      <c r="F200" s="8"/>
      <c r="G200" s="8"/>
      <c r="H200" s="24"/>
      <c r="I200" s="8"/>
      <c r="J200" s="8"/>
      <c r="K200" s="8"/>
      <c r="L200" s="8"/>
      <c r="M200" s="12"/>
      <c r="N200" s="11"/>
      <c r="O200" s="12"/>
      <c r="P200" s="11"/>
      <c r="Q200" s="97"/>
      <c r="R200" s="94"/>
      <c r="S200" s="94"/>
    </row>
    <row r="201" spans="2:19" x14ac:dyDescent="0.25">
      <c r="B201" s="7"/>
      <c r="C201" s="7"/>
      <c r="D201" s="8"/>
      <c r="E201" s="8"/>
      <c r="F201" s="8"/>
      <c r="G201" s="8"/>
      <c r="H201" s="24"/>
      <c r="I201" s="8"/>
      <c r="J201" s="8"/>
      <c r="K201" s="8"/>
      <c r="L201" s="8"/>
      <c r="M201" s="12"/>
      <c r="N201" s="11"/>
      <c r="O201" s="12"/>
      <c r="P201" s="11"/>
      <c r="Q201" s="98"/>
      <c r="R201" s="95"/>
      <c r="S201" s="95"/>
    </row>
    <row r="202" spans="2:19" x14ac:dyDescent="0.25">
      <c r="B202" s="7"/>
      <c r="C202" s="7"/>
      <c r="D202" s="8"/>
      <c r="E202" s="8"/>
      <c r="F202" s="8"/>
      <c r="G202" s="8"/>
      <c r="H202" s="24"/>
      <c r="I202" s="8"/>
      <c r="J202" s="8"/>
      <c r="K202" s="8"/>
      <c r="L202" s="8"/>
      <c r="M202" s="12"/>
      <c r="N202" s="11"/>
      <c r="O202" s="12"/>
      <c r="P202" s="11"/>
      <c r="Q202" s="97"/>
      <c r="R202" s="94"/>
      <c r="S202" s="94"/>
    </row>
    <row r="203" spans="2:19" x14ac:dyDescent="0.25">
      <c r="B203" s="7"/>
      <c r="C203" s="7"/>
      <c r="D203" s="8"/>
      <c r="E203" s="8"/>
      <c r="F203" s="8"/>
      <c r="G203" s="8"/>
      <c r="H203" s="24"/>
      <c r="I203" s="8"/>
      <c r="J203" s="8"/>
      <c r="K203" s="8"/>
      <c r="L203" s="8"/>
      <c r="M203" s="12"/>
      <c r="N203" s="11"/>
      <c r="O203" s="12"/>
      <c r="P203" s="11"/>
      <c r="Q203" s="98"/>
      <c r="R203" s="95"/>
      <c r="S203" s="95"/>
    </row>
    <row r="204" spans="2:19" x14ac:dyDescent="0.25">
      <c r="B204" s="7"/>
      <c r="C204" s="7"/>
      <c r="D204" s="8"/>
      <c r="E204" s="8"/>
      <c r="F204" s="8"/>
      <c r="G204" s="8"/>
      <c r="H204" s="24"/>
      <c r="I204" s="8"/>
      <c r="J204" s="8"/>
      <c r="K204" s="8"/>
      <c r="L204" s="8"/>
      <c r="M204" s="12"/>
      <c r="N204" s="11"/>
      <c r="O204" s="12"/>
      <c r="P204" s="11"/>
      <c r="Q204" s="97"/>
      <c r="R204" s="94"/>
      <c r="S204" s="94"/>
    </row>
    <row r="205" spans="2:19" x14ac:dyDescent="0.25">
      <c r="B205" s="7"/>
      <c r="C205" s="7"/>
      <c r="D205" s="8"/>
      <c r="E205" s="8"/>
      <c r="F205" s="8"/>
      <c r="G205" s="8"/>
      <c r="H205" s="24"/>
      <c r="I205" s="8"/>
      <c r="J205" s="8"/>
      <c r="K205" s="8"/>
      <c r="L205" s="8"/>
      <c r="M205" s="12"/>
      <c r="N205" s="11"/>
      <c r="O205" s="12"/>
      <c r="P205" s="11"/>
      <c r="Q205" s="98"/>
      <c r="R205" s="95"/>
      <c r="S205" s="95"/>
    </row>
    <row r="206" spans="2:19" x14ac:dyDescent="0.25">
      <c r="B206" s="7"/>
      <c r="C206" s="7"/>
      <c r="D206" s="8"/>
      <c r="E206" s="8"/>
      <c r="F206" s="8"/>
      <c r="G206" s="8"/>
      <c r="H206" s="24"/>
      <c r="I206" s="8"/>
      <c r="J206" s="8"/>
      <c r="K206" s="8"/>
      <c r="L206" s="8"/>
      <c r="M206" s="12"/>
      <c r="N206" s="11"/>
      <c r="O206" s="12"/>
      <c r="P206" s="11"/>
      <c r="Q206" s="97"/>
      <c r="R206" s="94"/>
      <c r="S206" s="94"/>
    </row>
    <row r="207" spans="2:19" x14ac:dyDescent="0.25">
      <c r="B207" s="7"/>
      <c r="C207" s="7"/>
      <c r="D207" s="8"/>
      <c r="E207" s="8"/>
      <c r="F207" s="8"/>
      <c r="G207" s="8"/>
      <c r="H207" s="24"/>
      <c r="I207" s="8"/>
      <c r="J207" s="8"/>
      <c r="K207" s="8"/>
      <c r="L207" s="8"/>
      <c r="M207" s="12"/>
      <c r="N207" s="11"/>
      <c r="O207" s="12"/>
      <c r="P207" s="11"/>
      <c r="Q207" s="98"/>
      <c r="R207" s="95"/>
      <c r="S207" s="95"/>
    </row>
    <row r="208" spans="2:19" x14ac:dyDescent="0.25">
      <c r="B208" s="7"/>
      <c r="C208" s="7"/>
      <c r="D208" s="8"/>
      <c r="E208" s="8"/>
      <c r="F208" s="8"/>
      <c r="G208" s="8"/>
      <c r="H208" s="24"/>
      <c r="I208" s="8"/>
      <c r="J208" s="8"/>
      <c r="K208" s="8"/>
      <c r="L208" s="8"/>
      <c r="M208" s="12"/>
      <c r="N208" s="11"/>
      <c r="O208" s="12"/>
      <c r="P208" s="11"/>
      <c r="Q208" s="97"/>
      <c r="R208" s="94"/>
      <c r="S208" s="94"/>
    </row>
    <row r="209" spans="2:19" x14ac:dyDescent="0.25">
      <c r="B209" s="7"/>
      <c r="C209" s="7"/>
      <c r="D209" s="8"/>
      <c r="E209" s="8"/>
      <c r="F209" s="8"/>
      <c r="G209" s="8"/>
      <c r="H209" s="24"/>
      <c r="I209" s="8"/>
      <c r="J209" s="8"/>
      <c r="K209" s="8"/>
      <c r="L209" s="8"/>
      <c r="M209" s="12"/>
      <c r="N209" s="11"/>
      <c r="O209" s="12"/>
      <c r="P209" s="11"/>
      <c r="Q209" s="98"/>
      <c r="R209" s="95"/>
      <c r="S209" s="95"/>
    </row>
    <row r="210" spans="2:19" x14ac:dyDescent="0.25">
      <c r="B210" s="7"/>
      <c r="C210" s="7"/>
      <c r="D210" s="8"/>
      <c r="E210" s="8"/>
      <c r="F210" s="8"/>
      <c r="G210" s="8"/>
      <c r="H210" s="24"/>
      <c r="I210" s="8"/>
      <c r="J210" s="8"/>
      <c r="K210" s="8"/>
      <c r="L210" s="8"/>
      <c r="M210" s="12"/>
      <c r="N210" s="11"/>
      <c r="O210" s="12"/>
      <c r="P210" s="11"/>
      <c r="Q210" s="97"/>
      <c r="R210" s="94"/>
      <c r="S210" s="94"/>
    </row>
    <row r="211" spans="2:19" x14ac:dyDescent="0.25">
      <c r="B211" s="7"/>
      <c r="C211" s="7"/>
      <c r="D211" s="8"/>
      <c r="E211" s="8"/>
      <c r="F211" s="8"/>
      <c r="G211" s="8"/>
      <c r="H211" s="24"/>
      <c r="I211" s="8"/>
      <c r="J211" s="8"/>
      <c r="K211" s="8"/>
      <c r="L211" s="8"/>
      <c r="M211" s="12"/>
      <c r="N211" s="11"/>
      <c r="O211" s="12"/>
      <c r="P211" s="11"/>
      <c r="Q211" s="98"/>
      <c r="R211" s="95"/>
      <c r="S211" s="95"/>
    </row>
    <row r="212" spans="2:19" x14ac:dyDescent="0.25">
      <c r="B212" s="7"/>
      <c r="C212" s="7"/>
      <c r="D212" s="8"/>
      <c r="E212" s="8"/>
      <c r="F212" s="8"/>
      <c r="G212" s="8"/>
      <c r="H212" s="24"/>
      <c r="I212" s="8"/>
      <c r="J212" s="8"/>
      <c r="K212" s="8"/>
      <c r="L212" s="8"/>
      <c r="M212" s="12"/>
      <c r="N212" s="11"/>
      <c r="O212" s="12"/>
      <c r="P212" s="11"/>
      <c r="Q212" s="97"/>
      <c r="R212" s="94"/>
      <c r="S212" s="94"/>
    </row>
    <row r="213" spans="2:19" x14ac:dyDescent="0.25">
      <c r="B213" s="7"/>
      <c r="C213" s="7"/>
      <c r="D213" s="8"/>
      <c r="E213" s="8"/>
      <c r="F213" s="8"/>
      <c r="G213" s="8"/>
      <c r="H213" s="24"/>
      <c r="I213" s="8"/>
      <c r="J213" s="8"/>
      <c r="K213" s="8"/>
      <c r="L213" s="8"/>
      <c r="M213" s="12"/>
      <c r="N213" s="11"/>
      <c r="O213" s="12"/>
      <c r="P213" s="11"/>
      <c r="Q213" s="98"/>
      <c r="R213" s="95"/>
      <c r="S213" s="95"/>
    </row>
    <row r="214" spans="2:19" x14ac:dyDescent="0.25">
      <c r="B214" s="7"/>
      <c r="C214" s="7"/>
      <c r="D214" s="8"/>
      <c r="E214" s="8"/>
      <c r="F214" s="8"/>
      <c r="G214" s="8"/>
      <c r="H214" s="24"/>
      <c r="I214" s="8"/>
      <c r="J214" s="8"/>
      <c r="K214" s="8"/>
      <c r="L214" s="8"/>
      <c r="M214" s="12"/>
      <c r="N214" s="11"/>
      <c r="O214" s="12"/>
      <c r="P214" s="11"/>
      <c r="Q214" s="97"/>
      <c r="R214" s="94"/>
      <c r="S214" s="94"/>
    </row>
    <row r="215" spans="2:19" x14ac:dyDescent="0.25">
      <c r="B215" s="7"/>
      <c r="C215" s="7"/>
      <c r="D215" s="8"/>
      <c r="E215" s="8"/>
      <c r="F215" s="8"/>
      <c r="G215" s="8"/>
      <c r="H215" s="24"/>
      <c r="I215" s="8"/>
      <c r="J215" s="8"/>
      <c r="K215" s="8"/>
      <c r="L215" s="8"/>
      <c r="M215" s="12"/>
      <c r="N215" s="11"/>
      <c r="O215" s="12"/>
      <c r="P215" s="11"/>
      <c r="Q215" s="98"/>
      <c r="R215" s="95"/>
      <c r="S215" s="95"/>
    </row>
    <row r="216" spans="2:19" x14ac:dyDescent="0.25">
      <c r="B216" s="7"/>
      <c r="C216" s="7"/>
      <c r="D216" s="8"/>
      <c r="E216" s="8"/>
      <c r="F216" s="8"/>
      <c r="G216" s="8"/>
      <c r="H216" s="24"/>
      <c r="I216" s="8"/>
      <c r="J216" s="8"/>
      <c r="K216" s="8"/>
      <c r="L216" s="8"/>
      <c r="M216" s="12"/>
      <c r="N216" s="11"/>
      <c r="O216" s="12"/>
      <c r="P216" s="11"/>
      <c r="Q216" s="97"/>
      <c r="R216" s="94"/>
      <c r="S216" s="94"/>
    </row>
    <row r="217" spans="2:19" x14ac:dyDescent="0.25">
      <c r="B217" s="7"/>
      <c r="C217" s="7"/>
      <c r="D217" s="8"/>
      <c r="E217" s="8"/>
      <c r="F217" s="8"/>
      <c r="G217" s="8"/>
      <c r="H217" s="24"/>
      <c r="I217" s="8"/>
      <c r="J217" s="8"/>
      <c r="K217" s="8"/>
      <c r="L217" s="8"/>
      <c r="M217" s="12"/>
      <c r="N217" s="11"/>
      <c r="O217" s="12"/>
      <c r="P217" s="11"/>
      <c r="Q217" s="98"/>
      <c r="R217" s="95"/>
      <c r="S217" s="95"/>
    </row>
    <row r="218" spans="2:19" x14ac:dyDescent="0.25">
      <c r="B218" s="7"/>
      <c r="C218" s="7"/>
      <c r="D218" s="8"/>
      <c r="E218" s="8"/>
      <c r="F218" s="8"/>
      <c r="G218" s="8"/>
      <c r="H218" s="24"/>
      <c r="I218" s="8"/>
      <c r="J218" s="8"/>
      <c r="K218" s="8"/>
      <c r="L218" s="8"/>
      <c r="M218" s="12"/>
      <c r="N218" s="11"/>
      <c r="O218" s="12"/>
      <c r="P218" s="11"/>
      <c r="Q218" s="97"/>
      <c r="R218" s="94"/>
      <c r="S218" s="94"/>
    </row>
    <row r="219" spans="2:19" x14ac:dyDescent="0.25">
      <c r="B219" s="7"/>
      <c r="C219" s="7"/>
      <c r="D219" s="8"/>
      <c r="E219" s="8"/>
      <c r="F219" s="8"/>
      <c r="G219" s="8"/>
      <c r="H219" s="24"/>
      <c r="I219" s="8"/>
      <c r="J219" s="8"/>
      <c r="K219" s="8"/>
      <c r="L219" s="8"/>
      <c r="M219" s="12"/>
      <c r="N219" s="11"/>
      <c r="O219" s="12"/>
      <c r="P219" s="11"/>
      <c r="Q219" s="98"/>
      <c r="R219" s="95"/>
      <c r="S219" s="95"/>
    </row>
    <row r="220" spans="2:19" x14ac:dyDescent="0.25">
      <c r="B220" s="7"/>
      <c r="C220" s="7"/>
      <c r="D220" s="8"/>
      <c r="E220" s="8"/>
      <c r="F220" s="8"/>
      <c r="G220" s="8"/>
      <c r="H220" s="24"/>
      <c r="I220" s="8"/>
      <c r="J220" s="8"/>
      <c r="K220" s="8"/>
      <c r="L220" s="8"/>
      <c r="M220" s="12"/>
      <c r="N220" s="11"/>
      <c r="O220" s="12"/>
      <c r="P220" s="11"/>
      <c r="Q220" s="97"/>
      <c r="R220" s="94"/>
      <c r="S220" s="94"/>
    </row>
    <row r="221" spans="2:19" x14ac:dyDescent="0.25">
      <c r="B221" s="7"/>
      <c r="C221" s="7"/>
      <c r="D221" s="8"/>
      <c r="E221" s="8"/>
      <c r="F221" s="8"/>
      <c r="G221" s="8"/>
      <c r="H221" s="24"/>
      <c r="I221" s="8"/>
      <c r="J221" s="8"/>
      <c r="K221" s="8"/>
      <c r="L221" s="8"/>
      <c r="M221" s="12"/>
      <c r="N221" s="11"/>
      <c r="O221" s="12"/>
      <c r="P221" s="11"/>
      <c r="Q221" s="98"/>
      <c r="R221" s="95"/>
      <c r="S221" s="95"/>
    </row>
    <row r="222" spans="2:19" x14ac:dyDescent="0.25">
      <c r="B222" s="7"/>
      <c r="C222" s="7"/>
      <c r="D222" s="8"/>
      <c r="E222" s="8"/>
      <c r="F222" s="8"/>
      <c r="G222" s="8"/>
      <c r="H222" s="24"/>
      <c r="I222" s="8"/>
      <c r="J222" s="8"/>
      <c r="K222" s="8"/>
      <c r="L222" s="8"/>
      <c r="M222" s="12"/>
      <c r="N222" s="11"/>
      <c r="O222" s="12"/>
      <c r="P222" s="11"/>
      <c r="Q222" s="97"/>
      <c r="R222" s="94"/>
      <c r="S222" s="94"/>
    </row>
    <row r="223" spans="2:19" x14ac:dyDescent="0.25">
      <c r="B223" s="7"/>
      <c r="C223" s="7"/>
      <c r="D223" s="8"/>
      <c r="E223" s="8"/>
      <c r="F223" s="8"/>
      <c r="G223" s="8"/>
      <c r="H223" s="24"/>
      <c r="I223" s="8"/>
      <c r="J223" s="8"/>
      <c r="K223" s="8"/>
      <c r="L223" s="8"/>
      <c r="M223" s="12"/>
      <c r="N223" s="11"/>
      <c r="O223" s="12"/>
      <c r="P223" s="11"/>
      <c r="Q223" s="98"/>
      <c r="R223" s="95"/>
      <c r="S223" s="95"/>
    </row>
    <row r="224" spans="2:19" x14ac:dyDescent="0.25">
      <c r="B224" s="7"/>
      <c r="C224" s="7"/>
      <c r="D224" s="8"/>
      <c r="E224" s="8"/>
      <c r="F224" s="8"/>
      <c r="G224" s="8"/>
      <c r="H224" s="24"/>
      <c r="I224" s="8"/>
      <c r="J224" s="8"/>
      <c r="K224" s="8"/>
      <c r="L224" s="8"/>
      <c r="M224" s="12"/>
      <c r="N224" s="11"/>
      <c r="O224" s="12"/>
      <c r="P224" s="11"/>
      <c r="Q224" s="97"/>
      <c r="R224" s="94"/>
      <c r="S224" s="94"/>
    </row>
    <row r="225" spans="2:19" x14ac:dyDescent="0.25">
      <c r="B225" s="7"/>
      <c r="C225" s="7"/>
      <c r="D225" s="8"/>
      <c r="E225" s="8"/>
      <c r="F225" s="8"/>
      <c r="G225" s="8"/>
      <c r="H225" s="24"/>
      <c r="I225" s="8"/>
      <c r="J225" s="8"/>
      <c r="K225" s="8"/>
      <c r="L225" s="8"/>
      <c r="M225" s="12"/>
      <c r="N225" s="11"/>
      <c r="O225" s="12"/>
      <c r="P225" s="11"/>
      <c r="Q225" s="98"/>
      <c r="R225" s="95"/>
      <c r="S225" s="95"/>
    </row>
    <row r="226" spans="2:19" x14ac:dyDescent="0.25">
      <c r="B226" s="7"/>
      <c r="C226" s="7"/>
      <c r="D226" s="8"/>
      <c r="E226" s="8"/>
      <c r="F226" s="8"/>
      <c r="G226" s="8"/>
      <c r="H226" s="24"/>
      <c r="I226" s="8"/>
      <c r="J226" s="8"/>
      <c r="K226" s="8"/>
      <c r="L226" s="8"/>
      <c r="M226" s="12"/>
      <c r="N226" s="11"/>
      <c r="O226" s="12"/>
      <c r="P226" s="11"/>
      <c r="Q226" s="97"/>
      <c r="R226" s="94"/>
      <c r="S226" s="94"/>
    </row>
    <row r="227" spans="2:19" x14ac:dyDescent="0.25">
      <c r="B227" s="7"/>
      <c r="C227" s="7"/>
      <c r="D227" s="8"/>
      <c r="E227" s="8"/>
      <c r="F227" s="8"/>
      <c r="G227" s="8"/>
      <c r="H227" s="24"/>
      <c r="I227" s="8"/>
      <c r="J227" s="8"/>
      <c r="K227" s="8"/>
      <c r="L227" s="8"/>
      <c r="M227" s="12"/>
      <c r="N227" s="11"/>
      <c r="O227" s="12"/>
      <c r="P227" s="11"/>
      <c r="Q227" s="98"/>
      <c r="R227" s="95"/>
      <c r="S227" s="95"/>
    </row>
    <row r="228" spans="2:19" x14ac:dyDescent="0.25">
      <c r="B228" s="7"/>
      <c r="C228" s="7"/>
      <c r="D228" s="8"/>
      <c r="E228" s="8"/>
      <c r="F228" s="8"/>
      <c r="G228" s="8"/>
      <c r="H228" s="24"/>
      <c r="I228" s="8"/>
      <c r="J228" s="8"/>
      <c r="K228" s="8"/>
      <c r="L228" s="8"/>
      <c r="M228" s="12"/>
      <c r="N228" s="11"/>
      <c r="O228" s="12"/>
      <c r="P228" s="11"/>
      <c r="Q228" s="97"/>
      <c r="R228" s="94"/>
      <c r="S228" s="94"/>
    </row>
    <row r="229" spans="2:19" x14ac:dyDescent="0.25">
      <c r="B229" s="7"/>
      <c r="C229" s="7"/>
      <c r="D229" s="8"/>
      <c r="E229" s="8"/>
      <c r="F229" s="8"/>
      <c r="G229" s="8"/>
      <c r="H229" s="24"/>
      <c r="I229" s="8"/>
      <c r="J229" s="8"/>
      <c r="K229" s="8"/>
      <c r="L229" s="8"/>
      <c r="M229" s="12"/>
      <c r="N229" s="11"/>
      <c r="O229" s="12"/>
      <c r="P229" s="11"/>
      <c r="Q229" s="98"/>
      <c r="R229" s="95"/>
      <c r="S229" s="95"/>
    </row>
    <row r="230" spans="2:19" x14ac:dyDescent="0.25">
      <c r="B230" s="7"/>
      <c r="C230" s="7"/>
      <c r="D230" s="8"/>
      <c r="E230" s="8"/>
      <c r="F230" s="8"/>
      <c r="G230" s="8"/>
      <c r="H230" s="24"/>
      <c r="I230" s="8"/>
      <c r="J230" s="8"/>
      <c r="K230" s="8"/>
      <c r="L230" s="8"/>
      <c r="M230" s="12"/>
      <c r="N230" s="11"/>
      <c r="O230" s="12"/>
      <c r="P230" s="11"/>
      <c r="Q230" s="97"/>
      <c r="R230" s="94"/>
      <c r="S230" s="94"/>
    </row>
    <row r="231" spans="2:19" x14ac:dyDescent="0.25">
      <c r="B231" s="7"/>
      <c r="C231" s="7"/>
      <c r="D231" s="8"/>
      <c r="E231" s="8"/>
      <c r="F231" s="8"/>
      <c r="G231" s="8"/>
      <c r="H231" s="24"/>
      <c r="I231" s="8"/>
      <c r="J231" s="8"/>
      <c r="K231" s="8"/>
      <c r="L231" s="8"/>
      <c r="M231" s="12"/>
      <c r="N231" s="11"/>
      <c r="O231" s="12"/>
      <c r="P231" s="11"/>
      <c r="Q231" s="98"/>
      <c r="R231" s="95"/>
      <c r="S231" s="95"/>
    </row>
    <row r="232" spans="2:19" x14ac:dyDescent="0.25">
      <c r="B232" s="7"/>
      <c r="C232" s="7"/>
      <c r="D232" s="8"/>
      <c r="E232" s="8"/>
      <c r="F232" s="8"/>
      <c r="G232" s="8"/>
      <c r="H232" s="24"/>
      <c r="I232" s="8"/>
      <c r="J232" s="8"/>
      <c r="K232" s="8"/>
      <c r="L232" s="8"/>
      <c r="M232" s="12"/>
      <c r="N232" s="11"/>
      <c r="O232" s="12"/>
      <c r="P232" s="11"/>
      <c r="Q232" s="97"/>
      <c r="R232" s="94"/>
      <c r="S232" s="94"/>
    </row>
    <row r="233" spans="2:19" x14ac:dyDescent="0.25">
      <c r="B233" s="7"/>
      <c r="C233" s="7"/>
      <c r="D233" s="8"/>
      <c r="E233" s="8"/>
      <c r="F233" s="8"/>
      <c r="G233" s="8"/>
      <c r="H233" s="24"/>
      <c r="I233" s="8"/>
      <c r="J233" s="8"/>
      <c r="K233" s="8"/>
      <c r="L233" s="8"/>
      <c r="M233" s="12"/>
      <c r="N233" s="11"/>
      <c r="O233" s="12"/>
      <c r="P233" s="11"/>
      <c r="Q233" s="98"/>
      <c r="R233" s="95"/>
      <c r="S233" s="95"/>
    </row>
    <row r="234" spans="2:19" x14ac:dyDescent="0.25">
      <c r="B234" s="7"/>
      <c r="C234" s="7"/>
      <c r="D234" s="8"/>
      <c r="E234" s="8"/>
      <c r="F234" s="8"/>
      <c r="G234" s="8"/>
      <c r="H234" s="24"/>
      <c r="I234" s="8"/>
      <c r="J234" s="8"/>
      <c r="K234" s="8"/>
      <c r="L234" s="8"/>
      <c r="M234" s="12"/>
      <c r="N234" s="11"/>
      <c r="O234" s="12"/>
      <c r="P234" s="11"/>
      <c r="Q234" s="97"/>
      <c r="R234" s="94"/>
      <c r="S234" s="94"/>
    </row>
    <row r="235" spans="2:19" x14ac:dyDescent="0.25">
      <c r="B235" s="7"/>
      <c r="C235" s="7"/>
      <c r="D235" s="8"/>
      <c r="E235" s="8"/>
      <c r="F235" s="8"/>
      <c r="G235" s="8"/>
      <c r="H235" s="24"/>
      <c r="I235" s="8"/>
      <c r="J235" s="8"/>
      <c r="K235" s="8"/>
      <c r="L235" s="8"/>
      <c r="M235" s="12"/>
      <c r="N235" s="11"/>
      <c r="O235" s="12"/>
      <c r="P235" s="11"/>
      <c r="Q235" s="98"/>
      <c r="R235" s="95"/>
      <c r="S235" s="95"/>
    </row>
    <row r="236" spans="2:19" x14ac:dyDescent="0.25">
      <c r="B236" s="7"/>
      <c r="C236" s="7"/>
      <c r="D236" s="8"/>
      <c r="E236" s="8"/>
      <c r="F236" s="8"/>
      <c r="G236" s="8"/>
      <c r="H236" s="24"/>
      <c r="I236" s="8"/>
      <c r="J236" s="8"/>
      <c r="K236" s="8"/>
      <c r="L236" s="8"/>
      <c r="M236" s="12"/>
      <c r="N236" s="11"/>
      <c r="O236" s="12"/>
      <c r="P236" s="11"/>
      <c r="Q236" s="97"/>
      <c r="R236" s="94"/>
      <c r="S236" s="94"/>
    </row>
    <row r="237" spans="2:19" x14ac:dyDescent="0.25">
      <c r="B237" s="7"/>
      <c r="C237" s="7"/>
      <c r="D237" s="8"/>
      <c r="E237" s="8"/>
      <c r="F237" s="8"/>
      <c r="G237" s="8"/>
      <c r="H237" s="24"/>
      <c r="I237" s="8"/>
      <c r="J237" s="8"/>
      <c r="K237" s="8"/>
      <c r="L237" s="8"/>
      <c r="M237" s="12"/>
      <c r="N237" s="11"/>
      <c r="O237" s="12"/>
      <c r="P237" s="11"/>
      <c r="Q237" s="98"/>
      <c r="R237" s="95"/>
      <c r="S237" s="95"/>
    </row>
    <row r="238" spans="2:19" x14ac:dyDescent="0.25">
      <c r="B238" s="7"/>
      <c r="C238" s="7"/>
      <c r="D238" s="8"/>
      <c r="E238" s="8"/>
      <c r="F238" s="8"/>
      <c r="G238" s="8"/>
      <c r="H238" s="24"/>
      <c r="I238" s="8"/>
      <c r="J238" s="8"/>
      <c r="K238" s="8"/>
      <c r="L238" s="8"/>
      <c r="M238" s="12"/>
      <c r="N238" s="11"/>
      <c r="O238" s="12"/>
      <c r="P238" s="11"/>
      <c r="Q238" s="97"/>
      <c r="R238" s="94"/>
      <c r="S238" s="94"/>
    </row>
    <row r="239" spans="2:19" x14ac:dyDescent="0.25">
      <c r="B239" s="7"/>
      <c r="C239" s="7"/>
      <c r="D239" s="8"/>
      <c r="E239" s="8"/>
      <c r="F239" s="8"/>
      <c r="G239" s="8"/>
      <c r="H239" s="24"/>
      <c r="I239" s="8"/>
      <c r="J239" s="8"/>
      <c r="K239" s="8"/>
      <c r="L239" s="8"/>
      <c r="M239" s="12"/>
      <c r="N239" s="11"/>
      <c r="O239" s="12"/>
      <c r="P239" s="11"/>
      <c r="Q239" s="98"/>
      <c r="R239" s="95"/>
      <c r="S239" s="95"/>
    </row>
    <row r="240" spans="2:19" x14ac:dyDescent="0.25">
      <c r="B240" s="7"/>
      <c r="C240" s="7"/>
      <c r="D240" s="8"/>
      <c r="E240" s="8"/>
      <c r="F240" s="8"/>
      <c r="G240" s="8"/>
      <c r="H240" s="24"/>
      <c r="I240" s="8"/>
      <c r="J240" s="8"/>
      <c r="K240" s="8"/>
      <c r="L240" s="8"/>
      <c r="M240" s="12"/>
      <c r="N240" s="11"/>
      <c r="O240" s="12"/>
      <c r="P240" s="11"/>
      <c r="Q240" s="97"/>
      <c r="R240" s="94"/>
      <c r="S240" s="94"/>
    </row>
    <row r="241" spans="2:19" x14ac:dyDescent="0.25">
      <c r="B241" s="7"/>
      <c r="C241" s="7"/>
      <c r="D241" s="8"/>
      <c r="E241" s="8"/>
      <c r="F241" s="8"/>
      <c r="G241" s="8"/>
      <c r="H241" s="24"/>
      <c r="I241" s="8"/>
      <c r="J241" s="8"/>
      <c r="K241" s="8"/>
      <c r="L241" s="8"/>
      <c r="M241" s="12"/>
      <c r="N241" s="11"/>
      <c r="O241" s="12"/>
      <c r="P241" s="11"/>
      <c r="Q241" s="98"/>
      <c r="R241" s="95"/>
      <c r="S241" s="95"/>
    </row>
    <row r="242" spans="2:19" x14ac:dyDescent="0.25">
      <c r="B242" s="7"/>
      <c r="C242" s="7"/>
      <c r="D242" s="8"/>
      <c r="E242" s="8"/>
      <c r="F242" s="8"/>
      <c r="G242" s="8"/>
      <c r="H242" s="24"/>
      <c r="I242" s="8"/>
      <c r="J242" s="8"/>
      <c r="K242" s="8"/>
      <c r="L242" s="8"/>
      <c r="M242" s="12"/>
      <c r="N242" s="11"/>
      <c r="O242" s="12"/>
      <c r="P242" s="11"/>
      <c r="Q242" s="97"/>
      <c r="R242" s="94"/>
      <c r="S242" s="94"/>
    </row>
    <row r="243" spans="2:19" x14ac:dyDescent="0.25">
      <c r="B243" s="7"/>
      <c r="C243" s="7"/>
      <c r="D243" s="8"/>
      <c r="E243" s="8"/>
      <c r="F243" s="8"/>
      <c r="G243" s="8"/>
      <c r="H243" s="24"/>
      <c r="I243" s="8"/>
      <c r="J243" s="8"/>
      <c r="K243" s="8"/>
      <c r="L243" s="8"/>
      <c r="M243" s="12"/>
      <c r="N243" s="11"/>
      <c r="O243" s="12"/>
      <c r="P243" s="11"/>
      <c r="Q243" s="98"/>
      <c r="R243" s="95"/>
      <c r="S243" s="95"/>
    </row>
    <row r="244" spans="2:19" x14ac:dyDescent="0.25">
      <c r="B244" s="7"/>
      <c r="C244" s="7"/>
      <c r="D244" s="8"/>
      <c r="E244" s="8"/>
      <c r="F244" s="8"/>
      <c r="G244" s="8"/>
      <c r="H244" s="24"/>
      <c r="I244" s="8"/>
      <c r="J244" s="8"/>
      <c r="K244" s="8"/>
      <c r="L244" s="8"/>
      <c r="M244" s="12"/>
      <c r="N244" s="11"/>
      <c r="O244" s="12"/>
      <c r="P244" s="11"/>
      <c r="Q244" s="97"/>
      <c r="R244" s="94"/>
      <c r="S244" s="94"/>
    </row>
    <row r="245" spans="2:19" x14ac:dyDescent="0.25">
      <c r="B245" s="7"/>
      <c r="C245" s="7"/>
      <c r="D245" s="8"/>
      <c r="E245" s="8"/>
      <c r="F245" s="8"/>
      <c r="G245" s="8"/>
      <c r="H245" s="24"/>
      <c r="I245" s="8"/>
      <c r="J245" s="8"/>
      <c r="K245" s="8"/>
      <c r="L245" s="8"/>
      <c r="M245" s="12"/>
      <c r="N245" s="11"/>
      <c r="O245" s="12"/>
      <c r="P245" s="11"/>
      <c r="Q245" s="98"/>
      <c r="R245" s="95"/>
      <c r="S245" s="95"/>
    </row>
    <row r="246" spans="2:19" x14ac:dyDescent="0.25">
      <c r="B246" s="7"/>
      <c r="C246" s="7"/>
      <c r="D246" s="8"/>
      <c r="E246" s="8"/>
      <c r="F246" s="8"/>
      <c r="G246" s="8"/>
      <c r="H246" s="24"/>
      <c r="I246" s="8"/>
      <c r="J246" s="8"/>
      <c r="K246" s="8"/>
      <c r="L246" s="8"/>
      <c r="M246" s="12"/>
      <c r="N246" s="11"/>
      <c r="O246" s="12"/>
      <c r="P246" s="11"/>
      <c r="Q246" s="97"/>
      <c r="R246" s="94"/>
      <c r="S246" s="94"/>
    </row>
    <row r="247" spans="2:19" x14ac:dyDescent="0.25">
      <c r="B247" s="7"/>
      <c r="C247" s="7"/>
      <c r="D247" s="8"/>
      <c r="E247" s="8"/>
      <c r="F247" s="8"/>
      <c r="G247" s="8"/>
      <c r="H247" s="24"/>
      <c r="I247" s="8"/>
      <c r="J247" s="8"/>
      <c r="K247" s="8"/>
      <c r="L247" s="8"/>
      <c r="M247" s="12"/>
      <c r="N247" s="11"/>
      <c r="O247" s="12"/>
      <c r="P247" s="11"/>
      <c r="Q247" s="98"/>
      <c r="R247" s="95"/>
      <c r="S247" s="95"/>
    </row>
    <row r="248" spans="2:19" x14ac:dyDescent="0.25">
      <c r="B248" s="7"/>
      <c r="C248" s="7"/>
      <c r="D248" s="8"/>
      <c r="E248" s="8"/>
      <c r="F248" s="8"/>
      <c r="G248" s="8"/>
      <c r="H248" s="24"/>
      <c r="I248" s="8"/>
      <c r="J248" s="8"/>
      <c r="K248" s="8"/>
      <c r="L248" s="8"/>
      <c r="M248" s="12"/>
      <c r="N248" s="11"/>
      <c r="O248" s="12"/>
      <c r="P248" s="11"/>
      <c r="Q248" s="97"/>
      <c r="R248" s="94"/>
      <c r="S248" s="94"/>
    </row>
    <row r="249" spans="2:19" x14ac:dyDescent="0.25">
      <c r="B249" s="7"/>
      <c r="C249" s="7"/>
      <c r="D249" s="8"/>
      <c r="E249" s="8"/>
      <c r="F249" s="8"/>
      <c r="G249" s="8"/>
      <c r="H249" s="24"/>
      <c r="I249" s="8"/>
      <c r="J249" s="8"/>
      <c r="K249" s="8"/>
      <c r="L249" s="8"/>
      <c r="M249" s="12"/>
      <c r="N249" s="11"/>
      <c r="O249" s="12"/>
      <c r="P249" s="11"/>
      <c r="Q249" s="98"/>
      <c r="R249" s="95"/>
      <c r="S249" s="95"/>
    </row>
    <row r="250" spans="2:19" x14ac:dyDescent="0.25">
      <c r="B250" s="7"/>
      <c r="C250" s="7"/>
      <c r="D250" s="8"/>
      <c r="E250" s="8"/>
      <c r="F250" s="8"/>
      <c r="G250" s="8"/>
      <c r="H250" s="24"/>
      <c r="I250" s="8"/>
      <c r="J250" s="8"/>
      <c r="K250" s="8"/>
      <c r="L250" s="8"/>
      <c r="M250" s="12"/>
      <c r="N250" s="11"/>
      <c r="O250" s="12"/>
      <c r="P250" s="11"/>
      <c r="Q250" s="97"/>
      <c r="R250" s="94"/>
      <c r="S250" s="94"/>
    </row>
    <row r="251" spans="2:19" x14ac:dyDescent="0.25">
      <c r="B251" s="7"/>
      <c r="C251" s="7"/>
      <c r="D251" s="8"/>
      <c r="E251" s="8"/>
      <c r="F251" s="8"/>
      <c r="G251" s="8"/>
      <c r="H251" s="24"/>
      <c r="I251" s="8"/>
      <c r="J251" s="8"/>
      <c r="K251" s="8"/>
      <c r="L251" s="8"/>
      <c r="M251" s="12"/>
      <c r="N251" s="11"/>
      <c r="O251" s="12"/>
      <c r="P251" s="11"/>
      <c r="Q251" s="98"/>
      <c r="R251" s="95"/>
      <c r="S251" s="95"/>
    </row>
    <row r="252" spans="2:19" x14ac:dyDescent="0.25">
      <c r="B252" s="7"/>
      <c r="C252" s="7"/>
      <c r="D252" s="8"/>
      <c r="E252" s="8"/>
      <c r="F252" s="8"/>
      <c r="G252" s="8"/>
      <c r="H252" s="24"/>
      <c r="I252" s="8"/>
      <c r="J252" s="8"/>
      <c r="K252" s="8"/>
      <c r="L252" s="8"/>
      <c r="M252" s="12"/>
      <c r="N252" s="11"/>
      <c r="O252" s="12"/>
      <c r="P252" s="11"/>
      <c r="Q252" s="97"/>
      <c r="R252" s="94"/>
      <c r="S252" s="94"/>
    </row>
    <row r="253" spans="2:19" x14ac:dyDescent="0.25">
      <c r="B253" s="7"/>
      <c r="C253" s="7"/>
      <c r="D253" s="8"/>
      <c r="E253" s="8"/>
      <c r="F253" s="8"/>
      <c r="G253" s="8"/>
      <c r="H253" s="24"/>
      <c r="I253" s="8"/>
      <c r="J253" s="8"/>
      <c r="K253" s="8"/>
      <c r="L253" s="8"/>
      <c r="M253" s="12"/>
      <c r="N253" s="11"/>
      <c r="O253" s="12"/>
      <c r="P253" s="11"/>
      <c r="Q253" s="98"/>
      <c r="R253" s="95"/>
      <c r="S253" s="95"/>
    </row>
    <row r="254" spans="2:19" x14ac:dyDescent="0.25">
      <c r="B254" s="7"/>
      <c r="C254" s="7"/>
      <c r="D254" s="8"/>
      <c r="E254" s="8"/>
      <c r="F254" s="8"/>
      <c r="G254" s="8"/>
      <c r="H254" s="24"/>
      <c r="I254" s="8"/>
      <c r="J254" s="8"/>
      <c r="K254" s="8"/>
      <c r="L254" s="8"/>
      <c r="M254" s="12"/>
      <c r="N254" s="11"/>
      <c r="O254" s="12"/>
      <c r="P254" s="11"/>
      <c r="Q254" s="97"/>
      <c r="R254" s="94"/>
      <c r="S254" s="94"/>
    </row>
    <row r="255" spans="2:19" x14ac:dyDescent="0.25">
      <c r="B255" s="7"/>
      <c r="C255" s="7"/>
      <c r="D255" s="8"/>
      <c r="E255" s="8"/>
      <c r="F255" s="8"/>
      <c r="G255" s="8"/>
      <c r="H255" s="24"/>
      <c r="I255" s="8"/>
      <c r="J255" s="8"/>
      <c r="K255" s="8"/>
      <c r="L255" s="8"/>
      <c r="M255" s="12"/>
      <c r="N255" s="11"/>
      <c r="O255" s="12"/>
      <c r="P255" s="11"/>
      <c r="Q255" s="98"/>
      <c r="R255" s="95"/>
      <c r="S255" s="95"/>
    </row>
    <row r="256" spans="2:19" x14ac:dyDescent="0.25">
      <c r="B256" s="7"/>
      <c r="C256" s="7"/>
      <c r="D256" s="8"/>
      <c r="E256" s="8"/>
      <c r="F256" s="8"/>
      <c r="G256" s="8"/>
      <c r="H256" s="24"/>
      <c r="I256" s="8"/>
      <c r="J256" s="8"/>
      <c r="K256" s="8"/>
      <c r="L256" s="8"/>
      <c r="M256" s="12"/>
      <c r="N256" s="11"/>
      <c r="O256" s="12"/>
      <c r="P256" s="11"/>
      <c r="Q256" s="97"/>
      <c r="R256" s="94"/>
      <c r="S256" s="94"/>
    </row>
    <row r="257" spans="2:19" x14ac:dyDescent="0.25">
      <c r="B257" s="7"/>
      <c r="C257" s="7"/>
      <c r="D257" s="8"/>
      <c r="E257" s="8"/>
      <c r="F257" s="8"/>
      <c r="G257" s="8"/>
      <c r="H257" s="24"/>
      <c r="I257" s="8"/>
      <c r="J257" s="8"/>
      <c r="K257" s="8"/>
      <c r="L257" s="8"/>
      <c r="M257" s="12"/>
      <c r="N257" s="11"/>
      <c r="O257" s="12"/>
      <c r="P257" s="11"/>
      <c r="Q257" s="98"/>
      <c r="R257" s="95"/>
      <c r="S257" s="95"/>
    </row>
    <row r="258" spans="2:19" x14ac:dyDescent="0.25">
      <c r="B258" s="7"/>
      <c r="C258" s="7"/>
      <c r="D258" s="8"/>
      <c r="E258" s="8"/>
      <c r="F258" s="8"/>
      <c r="G258" s="8"/>
      <c r="H258" s="24"/>
      <c r="I258" s="8"/>
      <c r="J258" s="8"/>
      <c r="K258" s="8"/>
      <c r="L258" s="8"/>
      <c r="M258" s="12"/>
      <c r="N258" s="11"/>
      <c r="O258" s="12"/>
      <c r="P258" s="11"/>
      <c r="Q258" s="97"/>
      <c r="R258" s="94"/>
      <c r="S258" s="94"/>
    </row>
    <row r="259" spans="2:19" x14ac:dyDescent="0.25">
      <c r="B259" s="7"/>
      <c r="C259" s="7"/>
      <c r="D259" s="8"/>
      <c r="E259" s="8"/>
      <c r="F259" s="8"/>
      <c r="G259" s="8"/>
      <c r="H259" s="24"/>
      <c r="I259" s="8"/>
      <c r="J259" s="8"/>
      <c r="K259" s="8"/>
      <c r="L259" s="8"/>
      <c r="M259" s="12"/>
      <c r="N259" s="11"/>
      <c r="O259" s="12"/>
      <c r="P259" s="11"/>
      <c r="Q259" s="98"/>
      <c r="R259" s="95"/>
      <c r="S259" s="95"/>
    </row>
    <row r="260" spans="2:19" x14ac:dyDescent="0.25">
      <c r="B260" s="7"/>
      <c r="C260" s="7"/>
      <c r="D260" s="8"/>
      <c r="E260" s="8"/>
      <c r="F260" s="8"/>
      <c r="G260" s="8"/>
      <c r="H260" s="24"/>
      <c r="I260" s="8"/>
      <c r="J260" s="8"/>
      <c r="K260" s="8"/>
      <c r="L260" s="8"/>
      <c r="M260" s="12"/>
      <c r="N260" s="11"/>
      <c r="O260" s="12"/>
      <c r="P260" s="11"/>
      <c r="Q260" s="97"/>
      <c r="R260" s="94"/>
      <c r="S260" s="94"/>
    </row>
    <row r="261" spans="2:19" x14ac:dyDescent="0.25">
      <c r="B261" s="7"/>
      <c r="C261" s="7"/>
      <c r="D261" s="8"/>
      <c r="E261" s="8"/>
      <c r="F261" s="8"/>
      <c r="G261" s="8"/>
      <c r="H261" s="24"/>
      <c r="I261" s="8"/>
      <c r="J261" s="8"/>
      <c r="K261" s="8"/>
      <c r="L261" s="8"/>
      <c r="M261" s="12"/>
      <c r="N261" s="11"/>
      <c r="O261" s="12"/>
      <c r="P261" s="11"/>
      <c r="Q261" s="98"/>
      <c r="R261" s="95"/>
      <c r="S261" s="95"/>
    </row>
    <row r="262" spans="2:19" x14ac:dyDescent="0.25">
      <c r="B262" s="7"/>
      <c r="C262" s="7"/>
      <c r="D262" s="8"/>
      <c r="E262" s="8"/>
      <c r="F262" s="8"/>
      <c r="G262" s="8"/>
      <c r="H262" s="24"/>
      <c r="I262" s="8"/>
      <c r="J262" s="8"/>
      <c r="K262" s="8"/>
      <c r="L262" s="8"/>
      <c r="M262" s="12"/>
      <c r="N262" s="11"/>
      <c r="O262" s="12"/>
      <c r="P262" s="11"/>
      <c r="Q262" s="97"/>
      <c r="R262" s="94"/>
      <c r="S262" s="94"/>
    </row>
    <row r="263" spans="2:19" x14ac:dyDescent="0.25">
      <c r="B263" s="7"/>
      <c r="C263" s="7"/>
      <c r="D263" s="8"/>
      <c r="E263" s="8"/>
      <c r="F263" s="8"/>
      <c r="G263" s="8"/>
      <c r="H263" s="24"/>
      <c r="I263" s="8"/>
      <c r="J263" s="8"/>
      <c r="K263" s="8"/>
      <c r="L263" s="8"/>
      <c r="M263" s="12"/>
      <c r="N263" s="11"/>
      <c r="O263" s="12"/>
      <c r="P263" s="11"/>
      <c r="Q263" s="98"/>
      <c r="R263" s="95"/>
      <c r="S263" s="95"/>
    </row>
    <row r="264" spans="2:19" x14ac:dyDescent="0.25">
      <c r="B264" s="7"/>
      <c r="C264" s="7"/>
      <c r="D264" s="8"/>
      <c r="E264" s="8"/>
      <c r="F264" s="8"/>
      <c r="G264" s="8"/>
      <c r="H264" s="24"/>
      <c r="I264" s="8"/>
      <c r="J264" s="8"/>
      <c r="K264" s="8"/>
      <c r="L264" s="8"/>
      <c r="M264" s="12"/>
      <c r="N264" s="11"/>
      <c r="O264" s="12"/>
      <c r="P264" s="11"/>
      <c r="Q264" s="97"/>
      <c r="R264" s="94"/>
      <c r="S264" s="94"/>
    </row>
    <row r="265" spans="2:19" x14ac:dyDescent="0.25">
      <c r="B265" s="7"/>
      <c r="C265" s="7"/>
      <c r="D265" s="8"/>
      <c r="E265" s="8"/>
      <c r="F265" s="8"/>
      <c r="G265" s="8"/>
      <c r="H265" s="24"/>
      <c r="I265" s="8"/>
      <c r="J265" s="8"/>
      <c r="K265" s="8"/>
      <c r="L265" s="8"/>
      <c r="M265" s="12"/>
      <c r="N265" s="11"/>
      <c r="O265" s="12"/>
      <c r="P265" s="11"/>
      <c r="Q265" s="98"/>
      <c r="R265" s="95"/>
      <c r="S265" s="95"/>
    </row>
    <row r="266" spans="2:19" x14ac:dyDescent="0.25">
      <c r="B266" s="7"/>
      <c r="C266" s="7"/>
      <c r="D266" s="8"/>
      <c r="E266" s="8"/>
      <c r="F266" s="8"/>
      <c r="G266" s="8"/>
      <c r="H266" s="24"/>
      <c r="I266" s="8"/>
      <c r="J266" s="8"/>
      <c r="K266" s="8"/>
      <c r="L266" s="8"/>
      <c r="M266" s="12"/>
      <c r="N266" s="11"/>
      <c r="O266" s="12"/>
      <c r="P266" s="11"/>
      <c r="Q266" s="97"/>
      <c r="R266" s="94"/>
      <c r="S266" s="94"/>
    </row>
    <row r="267" spans="2:19" x14ac:dyDescent="0.25">
      <c r="B267" s="7"/>
      <c r="C267" s="7"/>
      <c r="D267" s="8"/>
      <c r="E267" s="8"/>
      <c r="F267" s="8"/>
      <c r="G267" s="8"/>
      <c r="H267" s="24"/>
      <c r="I267" s="8"/>
      <c r="J267" s="8"/>
      <c r="K267" s="8"/>
      <c r="L267" s="8"/>
      <c r="M267" s="12"/>
      <c r="N267" s="11"/>
      <c r="O267" s="12"/>
      <c r="P267" s="11"/>
      <c r="Q267" s="98"/>
      <c r="R267" s="95"/>
      <c r="S267" s="95"/>
    </row>
    <row r="268" spans="2:19" x14ac:dyDescent="0.25">
      <c r="B268" s="7"/>
      <c r="C268" s="7"/>
      <c r="D268" s="8"/>
      <c r="E268" s="8"/>
      <c r="F268" s="8"/>
      <c r="G268" s="8"/>
      <c r="H268" s="24"/>
      <c r="I268" s="8"/>
      <c r="J268" s="8"/>
      <c r="K268" s="8"/>
      <c r="L268" s="8"/>
      <c r="M268" s="12"/>
      <c r="N268" s="11"/>
      <c r="O268" s="12"/>
      <c r="P268" s="11"/>
      <c r="Q268" s="97"/>
      <c r="R268" s="94"/>
      <c r="S268" s="94"/>
    </row>
    <row r="269" spans="2:19" x14ac:dyDescent="0.25">
      <c r="B269" s="7"/>
      <c r="C269" s="7"/>
      <c r="D269" s="8"/>
      <c r="E269" s="8"/>
      <c r="F269" s="8"/>
      <c r="G269" s="8"/>
      <c r="H269" s="24"/>
      <c r="I269" s="8"/>
      <c r="J269" s="8"/>
      <c r="K269" s="8"/>
      <c r="L269" s="8"/>
      <c r="M269" s="12"/>
      <c r="N269" s="11"/>
      <c r="O269" s="12"/>
      <c r="P269" s="11"/>
      <c r="Q269" s="98"/>
      <c r="R269" s="95"/>
      <c r="S269" s="95"/>
    </row>
    <row r="270" spans="2:19" x14ac:dyDescent="0.25">
      <c r="B270" s="7"/>
      <c r="C270" s="7"/>
      <c r="D270" s="8"/>
      <c r="E270" s="8"/>
      <c r="F270" s="8"/>
      <c r="G270" s="8"/>
      <c r="H270" s="24"/>
      <c r="I270" s="8"/>
      <c r="J270" s="8"/>
      <c r="K270" s="8"/>
      <c r="L270" s="8"/>
      <c r="M270" s="12"/>
      <c r="N270" s="11"/>
      <c r="O270" s="12"/>
      <c r="P270" s="11"/>
      <c r="Q270" s="97"/>
      <c r="R270" s="94"/>
      <c r="S270" s="94"/>
    </row>
    <row r="271" spans="2:19" x14ac:dyDescent="0.25">
      <c r="B271" s="7"/>
      <c r="C271" s="7"/>
      <c r="D271" s="8"/>
      <c r="E271" s="8"/>
      <c r="F271" s="8"/>
      <c r="G271" s="8"/>
      <c r="H271" s="24"/>
      <c r="I271" s="8"/>
      <c r="J271" s="8"/>
      <c r="K271" s="8"/>
      <c r="L271" s="8"/>
      <c r="M271" s="12"/>
      <c r="N271" s="11"/>
      <c r="O271" s="12"/>
      <c r="P271" s="11"/>
      <c r="Q271" s="98"/>
      <c r="R271" s="95"/>
      <c r="S271" s="95"/>
    </row>
    <row r="272" spans="2:19" x14ac:dyDescent="0.25">
      <c r="B272" s="7"/>
      <c r="C272" s="7"/>
      <c r="D272" s="8"/>
      <c r="E272" s="8"/>
      <c r="F272" s="8"/>
      <c r="G272" s="8"/>
      <c r="H272" s="24"/>
      <c r="I272" s="8"/>
      <c r="J272" s="8"/>
      <c r="K272" s="8"/>
      <c r="L272" s="8"/>
      <c r="M272" s="12"/>
      <c r="N272" s="11"/>
      <c r="O272" s="12"/>
      <c r="P272" s="11"/>
      <c r="Q272" s="97"/>
      <c r="R272" s="94"/>
      <c r="S272" s="94"/>
    </row>
    <row r="273" spans="2:19" x14ac:dyDescent="0.25">
      <c r="B273" s="7"/>
      <c r="C273" s="7"/>
      <c r="D273" s="8"/>
      <c r="E273" s="8"/>
      <c r="F273" s="8"/>
      <c r="G273" s="8"/>
      <c r="H273" s="24"/>
      <c r="I273" s="8"/>
      <c r="J273" s="8"/>
      <c r="K273" s="8"/>
      <c r="L273" s="8"/>
      <c r="M273" s="12"/>
      <c r="N273" s="11"/>
      <c r="O273" s="12"/>
      <c r="P273" s="11"/>
      <c r="Q273" s="98"/>
      <c r="R273" s="95"/>
      <c r="S273" s="95"/>
    </row>
    <row r="274" spans="2:19" x14ac:dyDescent="0.25">
      <c r="B274" s="7"/>
      <c r="C274" s="7"/>
      <c r="D274" s="8"/>
      <c r="E274" s="8"/>
      <c r="F274" s="8"/>
      <c r="G274" s="8"/>
      <c r="H274" s="24"/>
      <c r="I274" s="8"/>
      <c r="J274" s="8"/>
      <c r="K274" s="8"/>
      <c r="L274" s="8"/>
      <c r="M274" s="12"/>
      <c r="N274" s="11"/>
      <c r="O274" s="12"/>
      <c r="P274" s="11"/>
      <c r="Q274" s="97"/>
      <c r="R274" s="94"/>
      <c r="S274" s="94"/>
    </row>
    <row r="275" spans="2:19" x14ac:dyDescent="0.25">
      <c r="B275" s="7"/>
      <c r="C275" s="7"/>
      <c r="D275" s="8"/>
      <c r="E275" s="8"/>
      <c r="F275" s="8"/>
      <c r="G275" s="8"/>
      <c r="H275" s="24"/>
      <c r="I275" s="8"/>
      <c r="J275" s="8"/>
      <c r="K275" s="8"/>
      <c r="L275" s="8"/>
      <c r="M275" s="12"/>
      <c r="N275" s="11"/>
      <c r="O275" s="12"/>
      <c r="P275" s="11"/>
      <c r="Q275" s="98"/>
      <c r="R275" s="95"/>
      <c r="S275" s="95"/>
    </row>
    <row r="276" spans="2:19" x14ac:dyDescent="0.25">
      <c r="B276" s="7"/>
      <c r="C276" s="7"/>
      <c r="D276" s="8"/>
      <c r="E276" s="8"/>
      <c r="F276" s="8"/>
      <c r="G276" s="8"/>
      <c r="H276" s="24"/>
      <c r="I276" s="8"/>
      <c r="J276" s="8"/>
      <c r="K276" s="8"/>
      <c r="L276" s="8"/>
      <c r="M276" s="12"/>
      <c r="N276" s="11"/>
      <c r="O276" s="12"/>
      <c r="P276" s="11"/>
      <c r="Q276" s="97"/>
      <c r="R276" s="94"/>
      <c r="S276" s="94"/>
    </row>
    <row r="277" spans="2:19" x14ac:dyDescent="0.25">
      <c r="B277" s="7"/>
      <c r="C277" s="7"/>
      <c r="D277" s="8"/>
      <c r="E277" s="8"/>
      <c r="F277" s="8"/>
      <c r="G277" s="8"/>
      <c r="H277" s="24"/>
      <c r="I277" s="8"/>
      <c r="J277" s="8"/>
      <c r="K277" s="8"/>
      <c r="L277" s="8"/>
      <c r="M277" s="12"/>
      <c r="N277" s="11"/>
      <c r="O277" s="12"/>
      <c r="P277" s="11"/>
      <c r="Q277" s="98"/>
      <c r="R277" s="95"/>
      <c r="S277" s="95"/>
    </row>
    <row r="278" spans="2:19" x14ac:dyDescent="0.25">
      <c r="B278" s="7"/>
      <c r="C278" s="7"/>
      <c r="D278" s="8"/>
      <c r="E278" s="8"/>
      <c r="F278" s="8"/>
      <c r="G278" s="8"/>
      <c r="H278" s="24"/>
      <c r="I278" s="8"/>
      <c r="J278" s="8"/>
      <c r="K278" s="8"/>
      <c r="L278" s="8"/>
      <c r="M278" s="12"/>
      <c r="N278" s="11"/>
      <c r="O278" s="12"/>
      <c r="P278" s="11"/>
      <c r="Q278" s="97"/>
      <c r="R278" s="94"/>
      <c r="S278" s="94"/>
    </row>
    <row r="279" spans="2:19" x14ac:dyDescent="0.25">
      <c r="B279" s="7"/>
      <c r="C279" s="7"/>
      <c r="D279" s="8"/>
      <c r="E279" s="8"/>
      <c r="F279" s="8"/>
      <c r="G279" s="8"/>
      <c r="H279" s="24"/>
      <c r="I279" s="8"/>
      <c r="J279" s="8"/>
      <c r="K279" s="8"/>
      <c r="L279" s="8"/>
      <c r="M279" s="12"/>
      <c r="N279" s="11"/>
      <c r="O279" s="12"/>
      <c r="P279" s="11"/>
      <c r="Q279" s="98"/>
      <c r="R279" s="95"/>
      <c r="S279" s="95"/>
    </row>
    <row r="280" spans="2:19" x14ac:dyDescent="0.25">
      <c r="B280" s="7"/>
      <c r="C280" s="7"/>
      <c r="D280" s="8"/>
      <c r="E280" s="8"/>
      <c r="F280" s="8"/>
      <c r="G280" s="8"/>
      <c r="H280" s="24"/>
      <c r="I280" s="8"/>
      <c r="J280" s="8"/>
      <c r="K280" s="8"/>
      <c r="L280" s="8"/>
      <c r="M280" s="12"/>
      <c r="N280" s="11"/>
      <c r="O280" s="12"/>
      <c r="P280" s="11"/>
      <c r="Q280" s="97"/>
      <c r="R280" s="94"/>
      <c r="S280" s="94"/>
    </row>
    <row r="281" spans="2:19" x14ac:dyDescent="0.25">
      <c r="B281" s="7"/>
      <c r="C281" s="7"/>
      <c r="D281" s="8"/>
      <c r="E281" s="8"/>
      <c r="F281" s="8"/>
      <c r="G281" s="8"/>
      <c r="H281" s="24"/>
      <c r="I281" s="8"/>
      <c r="J281" s="8"/>
      <c r="K281" s="8"/>
      <c r="L281" s="8"/>
      <c r="M281" s="12"/>
      <c r="N281" s="11"/>
      <c r="O281" s="12"/>
      <c r="P281" s="11"/>
      <c r="Q281" s="98"/>
      <c r="R281" s="95"/>
      <c r="S281" s="95"/>
    </row>
    <row r="282" spans="2:19" x14ac:dyDescent="0.25">
      <c r="B282" s="7"/>
      <c r="C282" s="7"/>
      <c r="D282" s="8"/>
      <c r="E282" s="8"/>
      <c r="F282" s="8"/>
      <c r="G282" s="8"/>
      <c r="H282" s="24"/>
      <c r="I282" s="8"/>
      <c r="J282" s="8"/>
      <c r="K282" s="8"/>
      <c r="L282" s="8"/>
      <c r="M282" s="12"/>
      <c r="N282" s="11"/>
      <c r="O282" s="12"/>
      <c r="P282" s="11"/>
      <c r="Q282" s="97"/>
      <c r="R282" s="94"/>
      <c r="S282" s="94"/>
    </row>
    <row r="283" spans="2:19" x14ac:dyDescent="0.25">
      <c r="B283" s="7"/>
      <c r="C283" s="7"/>
      <c r="D283" s="8"/>
      <c r="E283" s="8"/>
      <c r="F283" s="8"/>
      <c r="G283" s="8"/>
      <c r="H283" s="24"/>
      <c r="I283" s="8"/>
      <c r="J283" s="8"/>
      <c r="K283" s="8"/>
      <c r="L283" s="8"/>
      <c r="M283" s="12"/>
      <c r="N283" s="11"/>
      <c r="O283" s="12"/>
      <c r="P283" s="11"/>
      <c r="Q283" s="98"/>
      <c r="R283" s="95"/>
      <c r="S283" s="95"/>
    </row>
    <row r="284" spans="2:19" x14ac:dyDescent="0.25">
      <c r="B284" s="7"/>
      <c r="C284" s="7"/>
      <c r="D284" s="8"/>
      <c r="E284" s="8"/>
      <c r="F284" s="8"/>
      <c r="G284" s="8"/>
      <c r="H284" s="24"/>
      <c r="I284" s="8"/>
      <c r="J284" s="8"/>
      <c r="K284" s="8"/>
      <c r="L284" s="8"/>
      <c r="M284" s="12"/>
      <c r="N284" s="11"/>
      <c r="O284" s="12"/>
      <c r="P284" s="11"/>
      <c r="Q284" s="97"/>
      <c r="R284" s="94"/>
      <c r="S284" s="94"/>
    </row>
    <row r="285" spans="2:19" x14ac:dyDescent="0.25">
      <c r="B285" s="7"/>
      <c r="C285" s="7"/>
      <c r="D285" s="8"/>
      <c r="E285" s="8"/>
      <c r="F285" s="8"/>
      <c r="G285" s="8"/>
      <c r="H285" s="24"/>
      <c r="I285" s="8"/>
      <c r="J285" s="8"/>
      <c r="K285" s="8"/>
      <c r="L285" s="8"/>
      <c r="M285" s="12"/>
      <c r="N285" s="11"/>
      <c r="O285" s="12"/>
      <c r="P285" s="11"/>
      <c r="Q285" s="98"/>
      <c r="R285" s="95"/>
      <c r="S285" s="95"/>
    </row>
    <row r="286" spans="2:19" x14ac:dyDescent="0.25">
      <c r="B286" s="7"/>
      <c r="C286" s="7"/>
      <c r="D286" s="8"/>
      <c r="E286" s="8"/>
      <c r="F286" s="8"/>
      <c r="G286" s="8"/>
      <c r="H286" s="24"/>
      <c r="I286" s="8"/>
      <c r="J286" s="8"/>
      <c r="K286" s="8"/>
      <c r="L286" s="8"/>
      <c r="M286" s="12"/>
      <c r="N286" s="11"/>
      <c r="O286" s="12"/>
      <c r="P286" s="11"/>
      <c r="Q286" s="97"/>
      <c r="R286" s="94"/>
      <c r="S286" s="94"/>
    </row>
    <row r="287" spans="2:19" x14ac:dyDescent="0.25">
      <c r="B287" s="7"/>
      <c r="C287" s="7"/>
      <c r="D287" s="8"/>
      <c r="E287" s="8"/>
      <c r="F287" s="8"/>
      <c r="G287" s="8"/>
      <c r="H287" s="24"/>
      <c r="I287" s="8"/>
      <c r="J287" s="8"/>
      <c r="K287" s="8"/>
      <c r="L287" s="8"/>
      <c r="M287" s="12"/>
      <c r="N287" s="11"/>
      <c r="O287" s="12"/>
      <c r="P287" s="11"/>
      <c r="Q287" s="98"/>
      <c r="R287" s="95"/>
      <c r="S287" s="95"/>
    </row>
    <row r="288" spans="2:19" x14ac:dyDescent="0.25">
      <c r="B288" s="7"/>
      <c r="C288" s="7"/>
      <c r="D288" s="8"/>
      <c r="E288" s="8"/>
      <c r="F288" s="8"/>
      <c r="G288" s="8"/>
      <c r="H288" s="24"/>
      <c r="I288" s="8"/>
      <c r="J288" s="8"/>
      <c r="K288" s="8"/>
      <c r="L288" s="8"/>
      <c r="M288" s="12"/>
      <c r="N288" s="11"/>
      <c r="O288" s="12"/>
      <c r="P288" s="11"/>
      <c r="Q288" s="97"/>
      <c r="R288" s="94"/>
      <c r="S288" s="94"/>
    </row>
    <row r="289" spans="2:19" x14ac:dyDescent="0.25">
      <c r="B289" s="7"/>
      <c r="C289" s="7"/>
      <c r="D289" s="8"/>
      <c r="E289" s="8"/>
      <c r="F289" s="8"/>
      <c r="G289" s="8"/>
      <c r="H289" s="24"/>
      <c r="I289" s="8"/>
      <c r="J289" s="8"/>
      <c r="K289" s="8"/>
      <c r="L289" s="8"/>
      <c r="M289" s="12"/>
      <c r="N289" s="11"/>
      <c r="O289" s="12"/>
      <c r="P289" s="11"/>
      <c r="Q289" s="98"/>
      <c r="R289" s="95"/>
      <c r="S289" s="95"/>
    </row>
    <row r="290" spans="2:19" x14ac:dyDescent="0.25">
      <c r="B290" s="7"/>
      <c r="C290" s="7"/>
      <c r="D290" s="8"/>
      <c r="E290" s="8"/>
      <c r="F290" s="8"/>
      <c r="G290" s="8"/>
      <c r="H290" s="24"/>
      <c r="I290" s="8"/>
      <c r="J290" s="8"/>
      <c r="K290" s="8"/>
      <c r="L290" s="8"/>
      <c r="M290" s="12"/>
      <c r="N290" s="11"/>
      <c r="O290" s="12"/>
      <c r="P290" s="11"/>
      <c r="Q290" s="97"/>
      <c r="R290" s="94"/>
      <c r="S290" s="94"/>
    </row>
    <row r="291" spans="2:19" x14ac:dyDescent="0.25">
      <c r="B291" s="7"/>
      <c r="C291" s="7"/>
      <c r="D291" s="8"/>
      <c r="E291" s="8"/>
      <c r="F291" s="8"/>
      <c r="G291" s="8"/>
      <c r="H291" s="24"/>
      <c r="I291" s="8"/>
      <c r="J291" s="8"/>
      <c r="K291" s="8"/>
      <c r="L291" s="8"/>
      <c r="M291" s="12"/>
      <c r="N291" s="11"/>
      <c r="O291" s="12"/>
      <c r="P291" s="11"/>
      <c r="Q291" s="98"/>
      <c r="R291" s="95"/>
      <c r="S291" s="95"/>
    </row>
    <row r="292" spans="2:19" x14ac:dyDescent="0.25">
      <c r="B292" s="7"/>
      <c r="C292" s="7"/>
      <c r="D292" s="8"/>
      <c r="E292" s="8"/>
      <c r="F292" s="8"/>
      <c r="G292" s="8"/>
      <c r="H292" s="24"/>
      <c r="I292" s="8"/>
      <c r="J292" s="8"/>
      <c r="K292" s="8"/>
      <c r="L292" s="8"/>
      <c r="M292" s="12"/>
      <c r="N292" s="11"/>
      <c r="O292" s="12"/>
      <c r="P292" s="11"/>
      <c r="Q292" s="97"/>
      <c r="R292" s="94"/>
      <c r="S292" s="94"/>
    </row>
    <row r="293" spans="2:19" x14ac:dyDescent="0.25">
      <c r="B293" s="7"/>
      <c r="C293" s="7"/>
      <c r="D293" s="8"/>
      <c r="E293" s="8"/>
      <c r="F293" s="8"/>
      <c r="G293" s="8"/>
      <c r="H293" s="24"/>
      <c r="I293" s="8"/>
      <c r="J293" s="8"/>
      <c r="K293" s="8"/>
      <c r="L293" s="8"/>
      <c r="M293" s="12"/>
      <c r="N293" s="11"/>
      <c r="O293" s="12"/>
      <c r="P293" s="11"/>
      <c r="Q293" s="98"/>
      <c r="R293" s="95"/>
      <c r="S293" s="95"/>
    </row>
    <row r="294" spans="2:19" x14ac:dyDescent="0.25">
      <c r="B294" s="7"/>
      <c r="C294" s="7"/>
      <c r="D294" s="8"/>
      <c r="E294" s="8"/>
      <c r="F294" s="8"/>
      <c r="G294" s="8"/>
      <c r="H294" s="24"/>
      <c r="I294" s="8"/>
      <c r="J294" s="8"/>
      <c r="K294" s="8"/>
      <c r="L294" s="8"/>
      <c r="M294" s="12"/>
      <c r="N294" s="11"/>
      <c r="O294" s="12"/>
      <c r="P294" s="11"/>
      <c r="Q294" s="97"/>
      <c r="R294" s="94"/>
      <c r="S294" s="94"/>
    </row>
    <row r="295" spans="2:19" x14ac:dyDescent="0.25">
      <c r="B295" s="7"/>
      <c r="C295" s="7"/>
      <c r="D295" s="8"/>
      <c r="E295" s="8"/>
      <c r="F295" s="8"/>
      <c r="G295" s="8"/>
      <c r="H295" s="24"/>
      <c r="I295" s="8"/>
      <c r="J295" s="8"/>
      <c r="K295" s="8"/>
      <c r="L295" s="8"/>
      <c r="M295" s="12"/>
      <c r="N295" s="11"/>
      <c r="O295" s="12"/>
      <c r="P295" s="11"/>
      <c r="Q295" s="98"/>
      <c r="R295" s="95"/>
      <c r="S295" s="95"/>
    </row>
    <row r="296" spans="2:19" x14ac:dyDescent="0.25">
      <c r="B296" s="7"/>
      <c r="C296" s="7"/>
      <c r="D296" s="8"/>
      <c r="E296" s="8"/>
      <c r="F296" s="8"/>
      <c r="G296" s="8"/>
      <c r="H296" s="24"/>
      <c r="I296" s="8"/>
      <c r="J296" s="8"/>
      <c r="K296" s="8"/>
      <c r="L296" s="8"/>
      <c r="M296" s="12"/>
      <c r="N296" s="11"/>
      <c r="O296" s="12"/>
      <c r="P296" s="11"/>
      <c r="Q296" s="97"/>
      <c r="R296" s="94"/>
      <c r="S296" s="94"/>
    </row>
    <row r="297" spans="2:19" x14ac:dyDescent="0.25">
      <c r="B297" s="7"/>
      <c r="C297" s="7"/>
      <c r="D297" s="8"/>
      <c r="E297" s="8"/>
      <c r="F297" s="8"/>
      <c r="G297" s="8"/>
      <c r="H297" s="24"/>
      <c r="I297" s="8"/>
      <c r="J297" s="8"/>
      <c r="K297" s="8"/>
      <c r="L297" s="8"/>
      <c r="M297" s="12"/>
      <c r="N297" s="11"/>
      <c r="O297" s="12"/>
      <c r="P297" s="11"/>
      <c r="Q297" s="98"/>
      <c r="R297" s="95"/>
      <c r="S297" s="95"/>
    </row>
    <row r="298" spans="2:19" x14ac:dyDescent="0.25">
      <c r="B298" s="7"/>
      <c r="C298" s="7"/>
      <c r="D298" s="8"/>
      <c r="E298" s="8"/>
      <c r="F298" s="8"/>
      <c r="G298" s="8"/>
      <c r="H298" s="24"/>
      <c r="I298" s="8"/>
      <c r="J298" s="8"/>
      <c r="K298" s="8"/>
      <c r="L298" s="8"/>
      <c r="M298" s="12"/>
      <c r="N298" s="11"/>
      <c r="O298" s="12"/>
      <c r="P298" s="11"/>
      <c r="Q298" s="97"/>
      <c r="R298" s="94"/>
      <c r="S298" s="94"/>
    </row>
    <row r="299" spans="2:19" x14ac:dyDescent="0.25">
      <c r="B299" s="7"/>
      <c r="C299" s="7"/>
      <c r="D299" s="8"/>
      <c r="E299" s="8"/>
      <c r="F299" s="8"/>
      <c r="G299" s="8"/>
      <c r="H299" s="24"/>
      <c r="I299" s="8"/>
      <c r="J299" s="8"/>
      <c r="K299" s="8"/>
      <c r="L299" s="8"/>
      <c r="M299" s="12"/>
      <c r="N299" s="11"/>
      <c r="O299" s="12"/>
      <c r="P299" s="11"/>
      <c r="Q299" s="98"/>
      <c r="R299" s="95"/>
      <c r="S299" s="95"/>
    </row>
    <row r="300" spans="2:19" x14ac:dyDescent="0.25">
      <c r="B300" s="7"/>
      <c r="C300" s="7"/>
      <c r="D300" s="8"/>
      <c r="E300" s="8"/>
      <c r="F300" s="8"/>
      <c r="G300" s="8"/>
      <c r="H300" s="24"/>
      <c r="I300" s="8"/>
      <c r="J300" s="8"/>
      <c r="K300" s="8"/>
      <c r="L300" s="8"/>
      <c r="M300" s="12"/>
      <c r="N300" s="11"/>
      <c r="O300" s="12"/>
      <c r="P300" s="11"/>
      <c r="Q300" s="97"/>
      <c r="R300" s="94"/>
      <c r="S300" s="94"/>
    </row>
    <row r="301" spans="2:19" x14ac:dyDescent="0.25">
      <c r="B301" s="7"/>
      <c r="C301" s="7"/>
      <c r="D301" s="8"/>
      <c r="E301" s="8"/>
      <c r="F301" s="8"/>
      <c r="G301" s="8"/>
      <c r="H301" s="24"/>
      <c r="I301" s="8"/>
      <c r="J301" s="8"/>
      <c r="K301" s="8"/>
      <c r="L301" s="8"/>
      <c r="M301" s="12"/>
      <c r="N301" s="11"/>
      <c r="O301" s="12"/>
      <c r="P301" s="11"/>
      <c r="Q301" s="98"/>
      <c r="R301" s="95"/>
      <c r="S301" s="95"/>
    </row>
    <row r="302" spans="2:19" x14ac:dyDescent="0.25">
      <c r="B302" s="7"/>
      <c r="C302" s="7"/>
      <c r="D302" s="8"/>
      <c r="E302" s="8"/>
      <c r="F302" s="8"/>
      <c r="G302" s="8"/>
      <c r="H302" s="24"/>
      <c r="I302" s="8"/>
      <c r="J302" s="8"/>
      <c r="K302" s="8"/>
      <c r="L302" s="8"/>
      <c r="M302" s="12"/>
      <c r="N302" s="11"/>
      <c r="O302" s="12"/>
      <c r="P302" s="11"/>
      <c r="Q302" s="97"/>
      <c r="R302" s="94"/>
      <c r="S302" s="94"/>
    </row>
    <row r="303" spans="2:19" x14ac:dyDescent="0.25">
      <c r="B303" s="7"/>
      <c r="C303" s="7"/>
      <c r="D303" s="8"/>
      <c r="E303" s="8"/>
      <c r="F303" s="8"/>
      <c r="G303" s="8"/>
      <c r="H303" s="24"/>
      <c r="I303" s="8"/>
      <c r="J303" s="8"/>
      <c r="K303" s="8"/>
      <c r="L303" s="8"/>
      <c r="M303" s="12"/>
      <c r="N303" s="11"/>
      <c r="O303" s="12"/>
      <c r="P303" s="11"/>
      <c r="Q303" s="98"/>
      <c r="R303" s="95"/>
      <c r="S303" s="95"/>
    </row>
    <row r="304" spans="2:19" x14ac:dyDescent="0.25">
      <c r="B304" s="7"/>
      <c r="C304" s="7"/>
      <c r="D304" s="8"/>
      <c r="E304" s="8"/>
      <c r="F304" s="8"/>
      <c r="G304" s="8"/>
      <c r="H304" s="24"/>
      <c r="I304" s="8"/>
      <c r="J304" s="8"/>
      <c r="K304" s="8"/>
      <c r="L304" s="8"/>
      <c r="M304" s="12"/>
      <c r="N304" s="11"/>
      <c r="O304" s="12"/>
      <c r="P304" s="11"/>
      <c r="Q304" s="97"/>
      <c r="R304" s="94"/>
      <c r="S304" s="94"/>
    </row>
    <row r="305" spans="2:19" x14ac:dyDescent="0.25">
      <c r="B305" s="7"/>
      <c r="C305" s="7"/>
      <c r="D305" s="8"/>
      <c r="E305" s="8"/>
      <c r="F305" s="8"/>
      <c r="G305" s="8"/>
      <c r="H305" s="24"/>
      <c r="I305" s="8"/>
      <c r="J305" s="8"/>
      <c r="K305" s="8"/>
      <c r="L305" s="8"/>
      <c r="M305" s="12"/>
      <c r="N305" s="11"/>
      <c r="O305" s="12"/>
      <c r="P305" s="11"/>
      <c r="Q305" s="98"/>
      <c r="R305" s="95"/>
      <c r="S305" s="95"/>
    </row>
    <row r="306" spans="2:19" x14ac:dyDescent="0.25">
      <c r="B306" s="7"/>
      <c r="C306" s="7"/>
      <c r="D306" s="8"/>
      <c r="E306" s="8"/>
      <c r="F306" s="8"/>
      <c r="G306" s="8"/>
      <c r="H306" s="24"/>
      <c r="I306" s="8"/>
      <c r="J306" s="8"/>
      <c r="K306" s="8"/>
      <c r="L306" s="8"/>
      <c r="M306" s="12"/>
      <c r="N306" s="11"/>
      <c r="O306" s="12"/>
      <c r="P306" s="11"/>
      <c r="Q306" s="97"/>
      <c r="R306" s="94"/>
      <c r="S306" s="94"/>
    </row>
    <row r="307" spans="2:19" x14ac:dyDescent="0.25">
      <c r="B307" s="7"/>
      <c r="C307" s="7"/>
      <c r="D307" s="8"/>
      <c r="E307" s="8"/>
      <c r="F307" s="8"/>
      <c r="G307" s="8"/>
      <c r="H307" s="25"/>
      <c r="I307" s="8"/>
      <c r="J307" s="8"/>
      <c r="K307" s="8"/>
      <c r="L307" s="8"/>
      <c r="M307" s="12"/>
      <c r="N307" s="11"/>
      <c r="O307" s="12"/>
      <c r="P307" s="8"/>
      <c r="Q307" s="98"/>
      <c r="R307" s="95"/>
      <c r="S307" s="95"/>
    </row>
    <row r="308" spans="2:19" x14ac:dyDescent="0.25">
      <c r="B308" s="7"/>
      <c r="C308" s="7"/>
      <c r="D308" s="8"/>
      <c r="E308" s="8"/>
      <c r="F308" s="8"/>
      <c r="G308" s="8"/>
      <c r="H308" s="25"/>
      <c r="I308" s="8"/>
      <c r="J308" s="8"/>
      <c r="K308" s="8"/>
      <c r="L308" s="8"/>
      <c r="M308" s="12"/>
      <c r="N308" s="11"/>
      <c r="O308" s="12"/>
      <c r="P308" s="8"/>
      <c r="Q308" s="97"/>
      <c r="R308" s="94"/>
      <c r="S308" s="94"/>
    </row>
    <row r="309" spans="2:19" x14ac:dyDescent="0.25">
      <c r="B309" s="7"/>
      <c r="C309" s="7"/>
      <c r="D309" s="8"/>
      <c r="E309" s="8"/>
      <c r="F309" s="8"/>
      <c r="G309" s="8"/>
      <c r="H309" s="25"/>
      <c r="I309" s="8"/>
      <c r="J309" s="8"/>
      <c r="K309" s="8"/>
      <c r="L309" s="8"/>
      <c r="M309" s="12"/>
      <c r="N309" s="11"/>
      <c r="O309" s="12"/>
      <c r="P309" s="8"/>
      <c r="Q309" s="98"/>
      <c r="R309" s="95"/>
      <c r="S309" s="95"/>
    </row>
    <row r="310" spans="2:19" x14ac:dyDescent="0.25">
      <c r="B310" s="7"/>
      <c r="C310" s="7"/>
      <c r="D310" s="8"/>
      <c r="E310" s="8"/>
      <c r="F310" s="8"/>
      <c r="G310" s="8"/>
      <c r="H310" s="25"/>
      <c r="I310" s="8"/>
      <c r="J310" s="8"/>
      <c r="K310" s="8"/>
      <c r="L310" s="8"/>
      <c r="M310" s="12"/>
      <c r="N310" s="11"/>
      <c r="O310" s="12"/>
      <c r="P310" s="8"/>
      <c r="Q310" s="97"/>
      <c r="R310" s="94"/>
      <c r="S310" s="94"/>
    </row>
  </sheetData>
  <mergeCells count="4">
    <mergeCell ref="B1:E1"/>
    <mergeCell ref="F1:I2"/>
    <mergeCell ref="B2:D2"/>
    <mergeCell ref="N2:O2"/>
  </mergeCells>
  <conditionalFormatting sqref="M4:M310">
    <cfRule type="expression" dxfId="27" priority="2">
      <formula>$L4="P"</formula>
    </cfRule>
  </conditionalFormatting>
  <conditionalFormatting sqref="O4">
    <cfRule type="expression" dxfId="26" priority="1">
      <formula>$L4="P"</formula>
    </cfRule>
  </conditionalFormatting>
  <conditionalFormatting sqref="O5 N6:O310">
    <cfRule type="expression" dxfId="25" priority="3">
      <formula>$L5="N"</formula>
    </cfRule>
  </conditionalFormatting>
  <dataValidations count="4">
    <dataValidation type="list" allowBlank="1" showInputMessage="1" showErrorMessage="1" sqref="L4:L310" xr:uid="{CCE23559-EB06-498B-918E-BBAC66AB8C36}">
      <formula1>"N,P"</formula1>
    </dataValidation>
    <dataValidation type="date" operator="greaterThanOrEqual" allowBlank="1" showInputMessage="1" showErrorMessage="1" error="Digite uma data válida" sqref="O4:O310" xr:uid="{37085692-9F24-4680-B80F-CB105EA1CCC1}">
      <formula1>44197</formula1>
    </dataValidation>
    <dataValidation type="date" operator="greaterThan" allowBlank="1" showInputMessage="1" showErrorMessage="1" error="Digite uma data válida." sqref="M4:M310" xr:uid="{E909527F-3DE7-4816-8F6C-80AE40EDF8E6}">
      <formula1>44197</formula1>
    </dataValidation>
    <dataValidation type="list" allowBlank="1" showInputMessage="1" showErrorMessage="1" sqref="J4:J310" xr:uid="{91C5E09B-2559-4C41-A054-EF4AA40798FC}">
      <formula1>"Alto,Médio,Baixo"</formula1>
    </dataValidation>
  </dataValidations>
  <pageMargins left="0.511811024" right="0.511811024" top="0.78740157499999996" bottom="0.78740157499999996" header="0.31496062000000002" footer="0.31496062000000002"/>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6EE21AC6-2FE6-46EF-BD3F-0CE5066C50D1}">
          <x14:formula1>
            <xm:f>Auxiliar!$J$5:$J$22</xm:f>
          </x14:formula1>
          <xm:sqref>Q4:Q310</xm:sqref>
        </x14:dataValidation>
        <x14:dataValidation type="list" allowBlank="1" showInputMessage="1" showErrorMessage="1" xr:uid="{A9A97D40-28D6-4D6B-B835-C7B30B20F8AC}">
          <x14:formula1>
            <xm:f>_Divisões!$B$4:$B$16</xm:f>
          </x14:formula1>
          <xm:sqref>C4:C310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310"/>
  <sheetViews>
    <sheetView zoomScaleNormal="100" workbookViewId="0">
      <pane ySplit="3" topLeftCell="A4" activePane="bottomLeft" state="frozen"/>
      <selection activeCell="C3" sqref="C3"/>
      <selection pane="bottomLeft" activeCell="B2" sqref="B2:D2"/>
    </sheetView>
  </sheetViews>
  <sheetFormatPr defaultColWidth="0" defaultRowHeight="15" x14ac:dyDescent="0.25"/>
  <cols>
    <col min="1" max="1" width="2.28515625" style="19" customWidth="1"/>
    <col min="2" max="2" width="17.7109375" style="19" bestFit="1" customWidth="1"/>
    <col min="3" max="4" width="12.28515625" style="19" customWidth="1"/>
    <col min="5" max="5" width="63.85546875" style="19" customWidth="1"/>
    <col min="6" max="6" width="23.140625" style="19" customWidth="1"/>
    <col min="7" max="8" width="17.7109375" style="19" customWidth="1"/>
    <col min="9" max="9" width="50.7109375" style="19" customWidth="1"/>
    <col min="10" max="10" width="14.85546875" style="19" customWidth="1"/>
    <col min="11" max="11" width="52.7109375" style="19" customWidth="1"/>
    <col min="12" max="12" width="22.7109375" style="19" customWidth="1"/>
    <col min="13" max="13" width="17.85546875" style="19" customWidth="1"/>
    <col min="14" max="14" width="17.42578125" style="19" customWidth="1"/>
    <col min="15" max="15" width="16.42578125" style="19" customWidth="1"/>
    <col min="16" max="16" width="26.85546875" style="19" customWidth="1"/>
    <col min="17" max="17" width="2.28515625" style="19" customWidth="1"/>
    <col min="18" max="16383" width="9.140625" style="1" hidden="1"/>
    <col min="16384" max="16384" width="4.28515625" style="1" hidden="1"/>
  </cols>
  <sheetData>
    <row r="1" spans="1:17" ht="83.25" customHeight="1" x14ac:dyDescent="0.25">
      <c r="A1" s="15"/>
      <c r="B1" s="155" t="s">
        <v>51</v>
      </c>
      <c r="C1" s="156"/>
      <c r="D1" s="156"/>
      <c r="E1" s="156"/>
      <c r="F1" s="157">
        <f>SUM(TPAACGestorAtual[Valor Estimado])</f>
        <v>479713</v>
      </c>
      <c r="G1" s="157"/>
      <c r="H1" s="157"/>
      <c r="I1" s="157"/>
      <c r="J1" s="15"/>
      <c r="K1" s="15"/>
      <c r="L1" s="15"/>
      <c r="M1" s="15"/>
      <c r="N1" s="15"/>
      <c r="O1" s="15"/>
      <c r="P1" s="15"/>
      <c r="Q1" s="15"/>
    </row>
    <row r="2" spans="1:17" ht="39.950000000000003" customHeight="1" x14ac:dyDescent="0.25">
      <c r="A2" s="16"/>
      <c r="B2" s="158" t="s">
        <v>52</v>
      </c>
      <c r="C2" s="158"/>
      <c r="D2" s="158"/>
      <c r="E2" s="20"/>
      <c r="F2" s="157"/>
      <c r="G2" s="157"/>
      <c r="H2" s="157"/>
      <c r="I2" s="157"/>
      <c r="J2" s="16"/>
      <c r="K2" s="16"/>
      <c r="L2" s="21"/>
      <c r="M2" s="22"/>
      <c r="N2" s="159" t="s">
        <v>53</v>
      </c>
      <c r="O2" s="160"/>
      <c r="P2" s="1"/>
      <c r="Q2" s="16"/>
    </row>
    <row r="3" spans="1:17" ht="50.1" customHeight="1" x14ac:dyDescent="0.25">
      <c r="A3" s="17"/>
      <c r="B3" s="18" t="s">
        <v>2</v>
      </c>
      <c r="C3" s="18" t="s">
        <v>54</v>
      </c>
      <c r="D3" s="18" t="s">
        <v>55</v>
      </c>
      <c r="E3" s="18" t="s">
        <v>56</v>
      </c>
      <c r="F3" s="18" t="s">
        <v>57</v>
      </c>
      <c r="G3" s="18" t="s">
        <v>31</v>
      </c>
      <c r="H3" s="18" t="s">
        <v>33</v>
      </c>
      <c r="I3" s="18" t="s">
        <v>58</v>
      </c>
      <c r="J3" s="18" t="s">
        <v>37</v>
      </c>
      <c r="K3" s="18" t="s">
        <v>59</v>
      </c>
      <c r="L3" s="18" t="s">
        <v>60</v>
      </c>
      <c r="M3" s="18" t="s">
        <v>61</v>
      </c>
      <c r="N3" s="18" t="s">
        <v>45</v>
      </c>
      <c r="O3" s="18" t="s">
        <v>47</v>
      </c>
      <c r="P3" s="18" t="s">
        <v>49</v>
      </c>
      <c r="Q3" s="17"/>
    </row>
    <row r="4" spans="1:17" ht="120" customHeight="1" x14ac:dyDescent="0.25">
      <c r="B4" s="7" t="s">
        <v>4</v>
      </c>
      <c r="C4" s="7" t="s">
        <v>78</v>
      </c>
      <c r="D4" s="7"/>
      <c r="E4" s="7" t="s">
        <v>79</v>
      </c>
      <c r="F4" s="7">
        <v>23108</v>
      </c>
      <c r="G4" s="7">
        <v>1</v>
      </c>
      <c r="H4" s="23">
        <v>600</v>
      </c>
      <c r="I4" s="7" t="s">
        <v>80</v>
      </c>
      <c r="J4" s="7" t="s">
        <v>70</v>
      </c>
      <c r="K4" s="7" t="s">
        <v>71</v>
      </c>
      <c r="L4" s="7" t="s">
        <v>72</v>
      </c>
      <c r="M4" s="9">
        <v>45108</v>
      </c>
      <c r="N4" s="10"/>
      <c r="O4" s="9"/>
      <c r="P4" s="10" t="s">
        <v>81</v>
      </c>
    </row>
    <row r="5" spans="1:17" ht="75" x14ac:dyDescent="0.25">
      <c r="B5" s="7" t="s">
        <v>4</v>
      </c>
      <c r="C5" s="7" t="s">
        <v>78</v>
      </c>
      <c r="D5" s="7"/>
      <c r="E5" s="7" t="s">
        <v>82</v>
      </c>
      <c r="F5" s="7">
        <v>15515</v>
      </c>
      <c r="G5" s="7">
        <v>800</v>
      </c>
      <c r="H5" s="23">
        <v>79700</v>
      </c>
      <c r="I5" s="7" t="s">
        <v>83</v>
      </c>
      <c r="J5" s="7" t="s">
        <v>70</v>
      </c>
      <c r="K5" s="7" t="s">
        <v>71</v>
      </c>
      <c r="L5" s="7" t="s">
        <v>72</v>
      </c>
      <c r="M5" s="9">
        <v>45108</v>
      </c>
      <c r="N5" s="10"/>
      <c r="O5" s="9"/>
      <c r="P5" s="10" t="s">
        <v>84</v>
      </c>
    </row>
    <row r="6" spans="1:17" ht="45" x14ac:dyDescent="0.25">
      <c r="B6" s="7" t="s">
        <v>4</v>
      </c>
      <c r="C6" s="7" t="s">
        <v>78</v>
      </c>
      <c r="D6" s="7"/>
      <c r="E6" s="7" t="s">
        <v>86</v>
      </c>
      <c r="F6" s="7">
        <v>23108</v>
      </c>
      <c r="G6" s="7">
        <v>1</v>
      </c>
      <c r="H6" s="23">
        <v>55000</v>
      </c>
      <c r="I6" s="7" t="s">
        <v>87</v>
      </c>
      <c r="J6" s="7" t="s">
        <v>70</v>
      </c>
      <c r="K6" s="7" t="s">
        <v>71</v>
      </c>
      <c r="L6" s="7" t="s">
        <v>72</v>
      </c>
      <c r="M6" s="9">
        <v>45187</v>
      </c>
      <c r="N6" s="10"/>
      <c r="O6" s="9"/>
      <c r="P6" s="10" t="s">
        <v>88</v>
      </c>
    </row>
    <row r="7" spans="1:17" ht="60" x14ac:dyDescent="0.25">
      <c r="B7" s="7" t="s">
        <v>4</v>
      </c>
      <c r="C7" s="7" t="s">
        <v>78</v>
      </c>
      <c r="D7" s="7"/>
      <c r="E7" s="7" t="s">
        <v>89</v>
      </c>
      <c r="F7" s="7">
        <v>23108</v>
      </c>
      <c r="G7" s="7">
        <v>1</v>
      </c>
      <c r="H7" s="23">
        <v>10500</v>
      </c>
      <c r="I7" s="7" t="s">
        <v>90</v>
      </c>
      <c r="J7" s="7" t="s">
        <v>70</v>
      </c>
      <c r="K7" s="7" t="s">
        <v>71</v>
      </c>
      <c r="L7" s="7" t="s">
        <v>72</v>
      </c>
      <c r="M7" s="9">
        <v>45108</v>
      </c>
      <c r="N7" s="10"/>
      <c r="O7" s="9"/>
      <c r="P7" s="10" t="s">
        <v>91</v>
      </c>
    </row>
    <row r="8" spans="1:17" x14ac:dyDescent="0.25">
      <c r="B8" s="7" t="s">
        <v>4</v>
      </c>
      <c r="C8" s="7" t="s">
        <v>92</v>
      </c>
      <c r="D8" s="7"/>
      <c r="E8" s="7" t="s">
        <v>93</v>
      </c>
      <c r="F8" s="7"/>
      <c r="G8" s="7"/>
      <c r="H8" s="23">
        <v>326000</v>
      </c>
      <c r="I8" s="7" t="s">
        <v>94</v>
      </c>
      <c r="J8" s="7" t="s">
        <v>70</v>
      </c>
      <c r="K8" s="7" t="s">
        <v>95</v>
      </c>
      <c r="L8" s="7" t="s">
        <v>72</v>
      </c>
      <c r="M8" s="9"/>
      <c r="N8" s="10"/>
      <c r="O8" s="9"/>
      <c r="P8" s="10"/>
    </row>
    <row r="9" spans="1:17" ht="45" x14ac:dyDescent="0.25">
      <c r="B9" s="7" t="s">
        <v>4</v>
      </c>
      <c r="C9" s="7" t="s">
        <v>67</v>
      </c>
      <c r="D9" s="7" t="s">
        <v>97</v>
      </c>
      <c r="E9" s="7" t="s">
        <v>98</v>
      </c>
      <c r="F9" s="7">
        <v>12637</v>
      </c>
      <c r="G9" s="7">
        <v>20</v>
      </c>
      <c r="H9" s="23">
        <v>7913</v>
      </c>
      <c r="I9" s="7" t="s">
        <v>99</v>
      </c>
      <c r="J9" s="7" t="s">
        <v>70</v>
      </c>
      <c r="K9" s="7" t="s">
        <v>100</v>
      </c>
      <c r="L9" s="7" t="s">
        <v>72</v>
      </c>
      <c r="M9" s="9">
        <v>45231</v>
      </c>
      <c r="N9" s="10"/>
      <c r="O9" s="9"/>
      <c r="P9" s="10" t="s">
        <v>101</v>
      </c>
    </row>
    <row r="10" spans="1:17" x14ac:dyDescent="0.25">
      <c r="B10" s="7"/>
      <c r="C10" s="7"/>
      <c r="D10" s="7"/>
      <c r="E10" s="7"/>
      <c r="F10" s="7"/>
      <c r="G10" s="7"/>
      <c r="H10" s="23"/>
      <c r="I10" s="7"/>
      <c r="J10" s="7"/>
      <c r="K10" s="7"/>
      <c r="L10" s="7"/>
      <c r="M10" s="9"/>
      <c r="N10" s="10"/>
      <c r="O10" s="9"/>
      <c r="P10" s="10"/>
    </row>
    <row r="11" spans="1:17" x14ac:dyDescent="0.25">
      <c r="B11" s="7"/>
      <c r="C11" s="7"/>
      <c r="D11" s="7"/>
      <c r="E11" s="7"/>
      <c r="F11" s="7"/>
      <c r="G11" s="7"/>
      <c r="H11" s="23"/>
      <c r="I11" s="7"/>
      <c r="J11" s="7"/>
      <c r="K11" s="7"/>
      <c r="L11" s="7"/>
      <c r="M11" s="9"/>
      <c r="N11" s="10"/>
      <c r="O11" s="9"/>
      <c r="P11" s="10"/>
    </row>
    <row r="12" spans="1:17" x14ac:dyDescent="0.25">
      <c r="B12" s="7"/>
      <c r="C12" s="7"/>
      <c r="D12" s="7"/>
      <c r="E12" s="7"/>
      <c r="F12" s="7"/>
      <c r="G12" s="7"/>
      <c r="H12" s="23"/>
      <c r="I12" s="7"/>
      <c r="J12" s="7"/>
      <c r="K12" s="7"/>
      <c r="L12" s="7"/>
      <c r="M12" s="9"/>
      <c r="N12" s="10"/>
      <c r="O12" s="9"/>
      <c r="P12" s="10"/>
    </row>
    <row r="13" spans="1:17" x14ac:dyDescent="0.25">
      <c r="B13" s="7"/>
      <c r="C13" s="7"/>
      <c r="D13" s="7"/>
      <c r="E13" s="7"/>
      <c r="F13" s="7"/>
      <c r="G13" s="7"/>
      <c r="H13" s="23"/>
      <c r="I13" s="7"/>
      <c r="J13" s="7"/>
      <c r="K13" s="7"/>
      <c r="L13" s="7"/>
      <c r="M13" s="9"/>
      <c r="N13" s="10"/>
      <c r="O13" s="9"/>
      <c r="P13" s="10"/>
    </row>
    <row r="14" spans="1:17" x14ac:dyDescent="0.25">
      <c r="B14" s="7"/>
      <c r="C14" s="7"/>
      <c r="D14" s="7"/>
      <c r="E14" s="7"/>
      <c r="F14" s="7"/>
      <c r="G14" s="7"/>
      <c r="H14" s="23"/>
      <c r="I14" s="7"/>
      <c r="J14" s="7"/>
      <c r="K14" s="7"/>
      <c r="L14" s="7"/>
      <c r="M14" s="9"/>
      <c r="N14" s="10"/>
      <c r="O14" s="9"/>
      <c r="P14" s="10"/>
    </row>
    <row r="15" spans="1:17" x14ac:dyDescent="0.25">
      <c r="B15" s="7"/>
      <c r="C15" s="7"/>
      <c r="D15" s="7"/>
      <c r="E15" s="7"/>
      <c r="F15" s="7"/>
      <c r="G15" s="7"/>
      <c r="H15" s="23"/>
      <c r="I15" s="7"/>
      <c r="J15" s="7"/>
      <c r="K15" s="7"/>
      <c r="L15" s="7"/>
      <c r="M15" s="9"/>
      <c r="N15" s="10"/>
      <c r="O15" s="9"/>
      <c r="P15" s="10"/>
    </row>
    <row r="16" spans="1:17" x14ac:dyDescent="0.25">
      <c r="B16" s="7"/>
      <c r="C16" s="7"/>
      <c r="D16" s="7"/>
      <c r="E16" s="7"/>
      <c r="F16" s="7"/>
      <c r="G16" s="7"/>
      <c r="H16" s="23"/>
      <c r="I16" s="7"/>
      <c r="J16" s="7"/>
      <c r="K16" s="7"/>
      <c r="L16" s="7"/>
      <c r="M16" s="9"/>
      <c r="N16" s="10"/>
      <c r="O16" s="9"/>
      <c r="P16" s="10"/>
    </row>
    <row r="17" spans="2:16" x14ac:dyDescent="0.25">
      <c r="B17" s="7"/>
      <c r="C17" s="7"/>
      <c r="D17" s="7"/>
      <c r="E17" s="7"/>
      <c r="F17" s="7"/>
      <c r="G17" s="7"/>
      <c r="H17" s="23"/>
      <c r="I17" s="7"/>
      <c r="J17" s="7"/>
      <c r="K17" s="7"/>
      <c r="L17" s="7"/>
      <c r="M17" s="9"/>
      <c r="N17" s="10"/>
      <c r="O17" s="9"/>
      <c r="P17" s="10"/>
    </row>
    <row r="18" spans="2:16" x14ac:dyDescent="0.25">
      <c r="B18" s="7"/>
      <c r="C18" s="7"/>
      <c r="D18" s="7"/>
      <c r="E18" s="7"/>
      <c r="F18" s="7"/>
      <c r="G18" s="7"/>
      <c r="H18" s="23"/>
      <c r="I18" s="7"/>
      <c r="J18" s="7"/>
      <c r="K18" s="7"/>
      <c r="L18" s="7"/>
      <c r="M18" s="9"/>
      <c r="N18" s="10"/>
      <c r="O18" s="9"/>
      <c r="P18" s="10"/>
    </row>
    <row r="19" spans="2:16" x14ac:dyDescent="0.25">
      <c r="B19" s="7"/>
      <c r="C19" s="7"/>
      <c r="D19" s="7"/>
      <c r="E19" s="7"/>
      <c r="F19" s="7"/>
      <c r="G19" s="7"/>
      <c r="H19" s="23"/>
      <c r="I19" s="7"/>
      <c r="J19" s="7"/>
      <c r="K19" s="7"/>
      <c r="L19" s="7"/>
      <c r="M19" s="9"/>
      <c r="N19" s="10"/>
      <c r="O19" s="9"/>
      <c r="P19" s="10"/>
    </row>
    <row r="20" spans="2:16" x14ac:dyDescent="0.25">
      <c r="B20" s="7"/>
      <c r="C20" s="7"/>
      <c r="D20" s="7"/>
      <c r="E20" s="7"/>
      <c r="F20" s="7"/>
      <c r="G20" s="7"/>
      <c r="H20" s="23"/>
      <c r="I20" s="7"/>
      <c r="J20" s="7"/>
      <c r="K20" s="7"/>
      <c r="L20" s="7"/>
      <c r="M20" s="9"/>
      <c r="N20" s="10"/>
      <c r="O20" s="9"/>
      <c r="P20" s="10"/>
    </row>
    <row r="21" spans="2:16" x14ac:dyDescent="0.25">
      <c r="B21" s="7"/>
      <c r="C21" s="7"/>
      <c r="D21" s="7"/>
      <c r="E21" s="7"/>
      <c r="F21" s="7"/>
      <c r="G21" s="7"/>
      <c r="H21" s="23"/>
      <c r="I21" s="7"/>
      <c r="J21" s="7"/>
      <c r="K21" s="7"/>
      <c r="L21" s="7"/>
      <c r="M21" s="9"/>
      <c r="N21" s="10"/>
      <c r="O21" s="9"/>
      <c r="P21" s="10"/>
    </row>
    <row r="22" spans="2:16" x14ac:dyDescent="0.25">
      <c r="B22" s="7"/>
      <c r="C22" s="7"/>
      <c r="D22" s="7"/>
      <c r="E22" s="7"/>
      <c r="F22" s="7"/>
      <c r="G22" s="7"/>
      <c r="H22" s="23"/>
      <c r="I22" s="7"/>
      <c r="J22" s="7"/>
      <c r="K22" s="7"/>
      <c r="L22" s="7"/>
      <c r="M22" s="9"/>
      <c r="N22" s="10"/>
      <c r="O22" s="9"/>
      <c r="P22" s="10"/>
    </row>
    <row r="23" spans="2:16" x14ac:dyDescent="0.25">
      <c r="B23" s="7"/>
      <c r="C23" s="7"/>
      <c r="D23" s="7"/>
      <c r="E23" s="7"/>
      <c r="F23" s="7"/>
      <c r="G23" s="7"/>
      <c r="H23" s="23"/>
      <c r="I23" s="7"/>
      <c r="J23" s="7"/>
      <c r="K23" s="7"/>
      <c r="L23" s="7"/>
      <c r="M23" s="9"/>
      <c r="N23" s="10"/>
      <c r="O23" s="9"/>
      <c r="P23" s="10"/>
    </row>
    <row r="24" spans="2:16" x14ac:dyDescent="0.25">
      <c r="B24" s="7"/>
      <c r="C24" s="7"/>
      <c r="D24" s="7"/>
      <c r="E24" s="7"/>
      <c r="F24" s="7"/>
      <c r="G24" s="7"/>
      <c r="H24" s="23"/>
      <c r="I24" s="7"/>
      <c r="J24" s="7"/>
      <c r="K24" s="7"/>
      <c r="L24" s="7"/>
      <c r="M24" s="9"/>
      <c r="N24" s="10"/>
      <c r="O24" s="9"/>
      <c r="P24" s="10"/>
    </row>
    <row r="25" spans="2:16" x14ac:dyDescent="0.25">
      <c r="B25" s="7"/>
      <c r="C25" s="7"/>
      <c r="D25" s="7"/>
      <c r="E25" s="7"/>
      <c r="F25" s="7"/>
      <c r="G25" s="7"/>
      <c r="H25" s="23"/>
      <c r="I25" s="7"/>
      <c r="J25" s="7"/>
      <c r="K25" s="7"/>
      <c r="L25" s="7"/>
      <c r="M25" s="9"/>
      <c r="N25" s="10"/>
      <c r="O25" s="9"/>
      <c r="P25" s="10"/>
    </row>
    <row r="26" spans="2:16" x14ac:dyDescent="0.25">
      <c r="B26" s="7"/>
      <c r="C26" s="7"/>
      <c r="D26" s="7"/>
      <c r="E26" s="7"/>
      <c r="F26" s="7"/>
      <c r="G26" s="7"/>
      <c r="H26" s="23"/>
      <c r="I26" s="7"/>
      <c r="J26" s="7"/>
      <c r="K26" s="7"/>
      <c r="L26" s="7"/>
      <c r="M26" s="9"/>
      <c r="N26" s="10"/>
      <c r="O26" s="9"/>
      <c r="P26" s="10"/>
    </row>
    <row r="27" spans="2:16" x14ac:dyDescent="0.25">
      <c r="B27" s="7"/>
      <c r="C27" s="7"/>
      <c r="D27" s="7"/>
      <c r="E27" s="7"/>
      <c r="F27" s="7"/>
      <c r="G27" s="7"/>
      <c r="H27" s="23"/>
      <c r="I27" s="7"/>
      <c r="J27" s="7"/>
      <c r="K27" s="7"/>
      <c r="L27" s="7"/>
      <c r="M27" s="9"/>
      <c r="N27" s="10"/>
      <c r="O27" s="9"/>
      <c r="P27" s="10"/>
    </row>
    <row r="28" spans="2:16" x14ac:dyDescent="0.25">
      <c r="B28" s="7"/>
      <c r="C28" s="7"/>
      <c r="D28" s="7"/>
      <c r="E28" s="7"/>
      <c r="F28" s="7"/>
      <c r="G28" s="7"/>
      <c r="H28" s="23"/>
      <c r="I28" s="7"/>
      <c r="J28" s="7"/>
      <c r="K28" s="7"/>
      <c r="L28" s="7"/>
      <c r="M28" s="9"/>
      <c r="N28" s="10"/>
      <c r="O28" s="9"/>
      <c r="P28" s="10"/>
    </row>
    <row r="29" spans="2:16" x14ac:dyDescent="0.25">
      <c r="B29" s="7"/>
      <c r="C29" s="7"/>
      <c r="D29" s="7"/>
      <c r="E29" s="7"/>
      <c r="F29" s="7"/>
      <c r="G29" s="7"/>
      <c r="H29" s="23"/>
      <c r="I29" s="7"/>
      <c r="J29" s="7"/>
      <c r="K29" s="7"/>
      <c r="L29" s="7"/>
      <c r="M29" s="9"/>
      <c r="N29" s="10"/>
      <c r="O29" s="9"/>
      <c r="P29" s="10"/>
    </row>
    <row r="30" spans="2:16" x14ac:dyDescent="0.25">
      <c r="B30" s="7"/>
      <c r="C30" s="7"/>
      <c r="D30" s="7"/>
      <c r="E30" s="7"/>
      <c r="F30" s="7"/>
      <c r="G30" s="7"/>
      <c r="H30" s="23"/>
      <c r="I30" s="7"/>
      <c r="J30" s="7"/>
      <c r="K30" s="7"/>
      <c r="L30" s="7"/>
      <c r="M30" s="9"/>
      <c r="N30" s="10"/>
      <c r="O30" s="9"/>
      <c r="P30" s="10"/>
    </row>
    <row r="31" spans="2:16" x14ac:dyDescent="0.25">
      <c r="B31" s="7"/>
      <c r="C31" s="7"/>
      <c r="D31" s="7"/>
      <c r="E31" s="7"/>
      <c r="F31" s="7"/>
      <c r="G31" s="7"/>
      <c r="H31" s="23"/>
      <c r="I31" s="7"/>
      <c r="J31" s="7"/>
      <c r="K31" s="7"/>
      <c r="L31" s="7"/>
      <c r="M31" s="9"/>
      <c r="N31" s="10"/>
      <c r="O31" s="9"/>
      <c r="P31" s="10"/>
    </row>
    <row r="32" spans="2:16" x14ac:dyDescent="0.25">
      <c r="B32" s="7"/>
      <c r="C32" s="7"/>
      <c r="D32" s="7"/>
      <c r="E32" s="7"/>
      <c r="F32" s="7"/>
      <c r="G32" s="7"/>
      <c r="H32" s="23"/>
      <c r="I32" s="7"/>
      <c r="J32" s="7"/>
      <c r="K32" s="7"/>
      <c r="L32" s="7"/>
      <c r="M32" s="9"/>
      <c r="N32" s="10"/>
      <c r="O32" s="9"/>
      <c r="P32" s="10"/>
    </row>
    <row r="33" spans="2:16" x14ac:dyDescent="0.25">
      <c r="B33" s="7"/>
      <c r="C33" s="7"/>
      <c r="D33" s="7"/>
      <c r="E33" s="7"/>
      <c r="F33" s="7"/>
      <c r="G33" s="7"/>
      <c r="H33" s="23"/>
      <c r="I33" s="7"/>
      <c r="J33" s="7"/>
      <c r="K33" s="7"/>
      <c r="L33" s="7"/>
      <c r="M33" s="9"/>
      <c r="N33" s="10"/>
      <c r="O33" s="9"/>
      <c r="P33" s="10"/>
    </row>
    <row r="34" spans="2:16" x14ac:dyDescent="0.25">
      <c r="B34" s="7"/>
      <c r="C34" s="7"/>
      <c r="D34" s="7"/>
      <c r="E34" s="7"/>
      <c r="F34" s="7"/>
      <c r="G34" s="7"/>
      <c r="H34" s="23"/>
      <c r="I34" s="7"/>
      <c r="J34" s="7"/>
      <c r="K34" s="7"/>
      <c r="L34" s="7"/>
      <c r="M34" s="9"/>
      <c r="N34" s="10"/>
      <c r="O34" s="9"/>
      <c r="P34" s="10"/>
    </row>
    <row r="35" spans="2:16" x14ac:dyDescent="0.25">
      <c r="B35" s="7"/>
      <c r="C35" s="7"/>
      <c r="D35" s="7"/>
      <c r="E35" s="7"/>
      <c r="F35" s="7"/>
      <c r="G35" s="7"/>
      <c r="H35" s="23"/>
      <c r="I35" s="7"/>
      <c r="J35" s="7"/>
      <c r="K35" s="7"/>
      <c r="L35" s="7"/>
      <c r="M35" s="9"/>
      <c r="N35" s="10"/>
      <c r="O35" s="9"/>
      <c r="P35" s="10"/>
    </row>
    <row r="36" spans="2:16" x14ac:dyDescent="0.25">
      <c r="B36" s="7"/>
      <c r="C36" s="7"/>
      <c r="D36" s="7"/>
      <c r="E36" s="7"/>
      <c r="F36" s="7"/>
      <c r="G36" s="7"/>
      <c r="H36" s="23"/>
      <c r="I36" s="7"/>
      <c r="J36" s="7"/>
      <c r="K36" s="7"/>
      <c r="L36" s="7"/>
      <c r="M36" s="9"/>
      <c r="N36" s="10"/>
      <c r="O36" s="9"/>
      <c r="P36" s="10"/>
    </row>
    <row r="37" spans="2:16" x14ac:dyDescent="0.25">
      <c r="B37" s="7"/>
      <c r="C37" s="7"/>
      <c r="D37" s="7"/>
      <c r="E37" s="7"/>
      <c r="F37" s="7"/>
      <c r="G37" s="7"/>
      <c r="H37" s="23"/>
      <c r="I37" s="7"/>
      <c r="J37" s="7"/>
      <c r="K37" s="7"/>
      <c r="L37" s="7"/>
      <c r="M37" s="9"/>
      <c r="N37" s="10"/>
      <c r="O37" s="9"/>
      <c r="P37" s="10"/>
    </row>
    <row r="38" spans="2:16" x14ac:dyDescent="0.25">
      <c r="B38" s="7"/>
      <c r="C38" s="7"/>
      <c r="D38" s="7"/>
      <c r="E38" s="7"/>
      <c r="F38" s="7"/>
      <c r="G38" s="7"/>
      <c r="H38" s="23"/>
      <c r="I38" s="7"/>
      <c r="J38" s="7"/>
      <c r="K38" s="7"/>
      <c r="L38" s="7"/>
      <c r="M38" s="9"/>
      <c r="N38" s="10"/>
      <c r="O38" s="9"/>
      <c r="P38" s="10"/>
    </row>
    <row r="39" spans="2:16" x14ac:dyDescent="0.25">
      <c r="B39" s="7"/>
      <c r="C39" s="7"/>
      <c r="D39" s="7"/>
      <c r="E39" s="7"/>
      <c r="F39" s="7"/>
      <c r="G39" s="7"/>
      <c r="H39" s="23"/>
      <c r="I39" s="7"/>
      <c r="J39" s="7"/>
      <c r="K39" s="7"/>
      <c r="L39" s="7"/>
      <c r="M39" s="9"/>
      <c r="N39" s="10"/>
      <c r="O39" s="9"/>
      <c r="P39" s="10"/>
    </row>
    <row r="40" spans="2:16" x14ac:dyDescent="0.25">
      <c r="B40" s="7"/>
      <c r="C40" s="7"/>
      <c r="D40" s="7"/>
      <c r="E40" s="7"/>
      <c r="F40" s="7"/>
      <c r="G40" s="7"/>
      <c r="H40" s="23"/>
      <c r="I40" s="7"/>
      <c r="J40" s="7"/>
      <c r="K40" s="7"/>
      <c r="L40" s="7"/>
      <c r="M40" s="9"/>
      <c r="N40" s="10"/>
      <c r="O40" s="9"/>
      <c r="P40" s="10"/>
    </row>
    <row r="41" spans="2:16" x14ac:dyDescent="0.25">
      <c r="B41" s="8"/>
      <c r="C41" s="8"/>
      <c r="D41" s="8"/>
      <c r="E41" s="8"/>
      <c r="F41" s="8"/>
      <c r="G41" s="8"/>
      <c r="H41" s="24"/>
      <c r="I41" s="8"/>
      <c r="J41" s="8"/>
      <c r="K41" s="8"/>
      <c r="L41" s="8"/>
      <c r="M41" s="12"/>
      <c r="N41" s="11"/>
      <c r="O41" s="12"/>
      <c r="P41" s="11"/>
    </row>
    <row r="42" spans="2:16" x14ac:dyDescent="0.25">
      <c r="B42" s="8"/>
      <c r="C42" s="8"/>
      <c r="D42" s="8"/>
      <c r="E42" s="8"/>
      <c r="F42" s="8"/>
      <c r="G42" s="8"/>
      <c r="H42" s="24"/>
      <c r="I42" s="8"/>
      <c r="J42" s="8"/>
      <c r="K42" s="8"/>
      <c r="L42" s="8"/>
      <c r="M42" s="12"/>
      <c r="N42" s="11"/>
      <c r="O42" s="12"/>
      <c r="P42" s="11"/>
    </row>
    <row r="43" spans="2:16" x14ac:dyDescent="0.25">
      <c r="B43" s="8"/>
      <c r="C43" s="8"/>
      <c r="D43" s="8"/>
      <c r="E43" s="8"/>
      <c r="F43" s="8"/>
      <c r="G43" s="8"/>
      <c r="H43" s="24"/>
      <c r="I43" s="8"/>
      <c r="J43" s="8"/>
      <c r="K43" s="8"/>
      <c r="L43" s="8"/>
      <c r="M43" s="12"/>
      <c r="N43" s="11"/>
      <c r="O43" s="12"/>
      <c r="P43" s="11"/>
    </row>
    <row r="44" spans="2:16" x14ac:dyDescent="0.25">
      <c r="B44" s="8"/>
      <c r="C44" s="8"/>
      <c r="D44" s="8"/>
      <c r="E44" s="8"/>
      <c r="F44" s="8"/>
      <c r="G44" s="8"/>
      <c r="H44" s="24"/>
      <c r="I44" s="8"/>
      <c r="J44" s="8"/>
      <c r="K44" s="8"/>
      <c r="L44" s="8"/>
      <c r="M44" s="12"/>
      <c r="N44" s="11"/>
      <c r="O44" s="12"/>
      <c r="P44" s="11"/>
    </row>
    <row r="45" spans="2:16" x14ac:dyDescent="0.25">
      <c r="B45" s="8"/>
      <c r="C45" s="8"/>
      <c r="D45" s="8"/>
      <c r="E45" s="8"/>
      <c r="F45" s="8"/>
      <c r="G45" s="8"/>
      <c r="H45" s="24"/>
      <c r="I45" s="8"/>
      <c r="J45" s="8"/>
      <c r="K45" s="8"/>
      <c r="L45" s="8"/>
      <c r="M45" s="12"/>
      <c r="N45" s="11"/>
      <c r="O45" s="12"/>
      <c r="P45" s="11"/>
    </row>
    <row r="46" spans="2:16" x14ac:dyDescent="0.25">
      <c r="B46" s="8"/>
      <c r="C46" s="8"/>
      <c r="D46" s="8"/>
      <c r="E46" s="8"/>
      <c r="F46" s="8"/>
      <c r="G46" s="8"/>
      <c r="H46" s="24"/>
      <c r="I46" s="8"/>
      <c r="J46" s="8"/>
      <c r="K46" s="8"/>
      <c r="L46" s="8"/>
      <c r="M46" s="12"/>
      <c r="N46" s="11"/>
      <c r="O46" s="12"/>
      <c r="P46" s="11"/>
    </row>
    <row r="47" spans="2:16" x14ac:dyDescent="0.25">
      <c r="B47" s="8"/>
      <c r="C47" s="8"/>
      <c r="D47" s="8"/>
      <c r="E47" s="8"/>
      <c r="F47" s="8"/>
      <c r="G47" s="8"/>
      <c r="H47" s="24"/>
      <c r="I47" s="8"/>
      <c r="J47" s="8"/>
      <c r="K47" s="8"/>
      <c r="L47" s="8"/>
      <c r="M47" s="12"/>
      <c r="N47" s="11"/>
      <c r="O47" s="12"/>
      <c r="P47" s="11"/>
    </row>
    <row r="48" spans="2:16" x14ac:dyDescent="0.25">
      <c r="B48" s="8"/>
      <c r="C48" s="8"/>
      <c r="D48" s="8"/>
      <c r="E48" s="8"/>
      <c r="F48" s="8"/>
      <c r="G48" s="8"/>
      <c r="H48" s="24"/>
      <c r="I48" s="8"/>
      <c r="J48" s="8"/>
      <c r="K48" s="8"/>
      <c r="L48" s="8"/>
      <c r="M48" s="12"/>
      <c r="N48" s="11"/>
      <c r="O48" s="12"/>
      <c r="P48" s="11"/>
    </row>
    <row r="49" spans="2:16" x14ac:dyDescent="0.25">
      <c r="B49" s="8"/>
      <c r="C49" s="8"/>
      <c r="D49" s="8"/>
      <c r="E49" s="8"/>
      <c r="F49" s="8"/>
      <c r="G49" s="8"/>
      <c r="H49" s="24"/>
      <c r="I49" s="8"/>
      <c r="J49" s="8"/>
      <c r="K49" s="8"/>
      <c r="L49" s="8"/>
      <c r="M49" s="12"/>
      <c r="N49" s="11"/>
      <c r="O49" s="12"/>
      <c r="P49" s="11"/>
    </row>
    <row r="50" spans="2:16" x14ac:dyDescent="0.25">
      <c r="B50" s="8"/>
      <c r="C50" s="8"/>
      <c r="D50" s="8"/>
      <c r="E50" s="8"/>
      <c r="F50" s="8"/>
      <c r="G50" s="8"/>
      <c r="H50" s="24"/>
      <c r="I50" s="8"/>
      <c r="J50" s="8"/>
      <c r="K50" s="8"/>
      <c r="L50" s="8"/>
      <c r="M50" s="12"/>
      <c r="N50" s="11"/>
      <c r="O50" s="12"/>
      <c r="P50" s="11"/>
    </row>
    <row r="51" spans="2:16" x14ac:dyDescent="0.25">
      <c r="B51" s="8"/>
      <c r="C51" s="8"/>
      <c r="D51" s="8"/>
      <c r="E51" s="8"/>
      <c r="F51" s="8"/>
      <c r="G51" s="8"/>
      <c r="H51" s="24"/>
      <c r="I51" s="8"/>
      <c r="J51" s="8"/>
      <c r="K51" s="8"/>
      <c r="L51" s="8"/>
      <c r="M51" s="12"/>
      <c r="N51" s="11"/>
      <c r="O51" s="12"/>
      <c r="P51" s="11"/>
    </row>
    <row r="52" spans="2:16" x14ac:dyDescent="0.25">
      <c r="B52" s="8"/>
      <c r="C52" s="8"/>
      <c r="D52" s="8"/>
      <c r="E52" s="8"/>
      <c r="F52" s="8"/>
      <c r="G52" s="8"/>
      <c r="H52" s="24"/>
      <c r="I52" s="8"/>
      <c r="J52" s="8"/>
      <c r="K52" s="8"/>
      <c r="L52" s="8"/>
      <c r="M52" s="12"/>
      <c r="N52" s="11"/>
      <c r="O52" s="12"/>
      <c r="P52" s="11"/>
    </row>
    <row r="53" spans="2:16" x14ac:dyDescent="0.25">
      <c r="B53" s="8"/>
      <c r="C53" s="8"/>
      <c r="D53" s="8"/>
      <c r="E53" s="8"/>
      <c r="F53" s="8"/>
      <c r="G53" s="8"/>
      <c r="H53" s="24"/>
      <c r="I53" s="8"/>
      <c r="J53" s="8"/>
      <c r="K53" s="8"/>
      <c r="L53" s="8"/>
      <c r="M53" s="12"/>
      <c r="N53" s="11"/>
      <c r="O53" s="12"/>
      <c r="P53" s="11"/>
    </row>
    <row r="54" spans="2:16" x14ac:dyDescent="0.25">
      <c r="B54" s="8"/>
      <c r="C54" s="8"/>
      <c r="D54" s="8"/>
      <c r="E54" s="8"/>
      <c r="F54" s="8"/>
      <c r="G54" s="8"/>
      <c r="H54" s="24"/>
      <c r="I54" s="8"/>
      <c r="J54" s="8"/>
      <c r="K54" s="8"/>
      <c r="L54" s="8"/>
      <c r="M54" s="12"/>
      <c r="N54" s="11"/>
      <c r="O54" s="12"/>
      <c r="P54" s="11"/>
    </row>
    <row r="55" spans="2:16" x14ac:dyDescent="0.25">
      <c r="B55" s="8"/>
      <c r="C55" s="8"/>
      <c r="D55" s="8"/>
      <c r="E55" s="8"/>
      <c r="F55" s="8"/>
      <c r="G55" s="8"/>
      <c r="H55" s="24"/>
      <c r="I55" s="8"/>
      <c r="J55" s="8"/>
      <c r="K55" s="8"/>
      <c r="L55" s="8"/>
      <c r="M55" s="12"/>
      <c r="N55" s="11"/>
      <c r="O55" s="12"/>
      <c r="P55" s="11"/>
    </row>
    <row r="56" spans="2:16" x14ac:dyDescent="0.25">
      <c r="B56" s="8"/>
      <c r="C56" s="8"/>
      <c r="D56" s="8"/>
      <c r="E56" s="8"/>
      <c r="F56" s="8"/>
      <c r="G56" s="8"/>
      <c r="H56" s="24"/>
      <c r="I56" s="8"/>
      <c r="J56" s="8"/>
      <c r="K56" s="8"/>
      <c r="L56" s="8"/>
      <c r="M56" s="12"/>
      <c r="N56" s="11"/>
      <c r="O56" s="12"/>
      <c r="P56" s="11"/>
    </row>
    <row r="57" spans="2:16" x14ac:dyDescent="0.25">
      <c r="B57" s="8"/>
      <c r="C57" s="8"/>
      <c r="D57" s="8"/>
      <c r="E57" s="8"/>
      <c r="F57" s="8"/>
      <c r="G57" s="8"/>
      <c r="H57" s="24"/>
      <c r="I57" s="8"/>
      <c r="J57" s="8"/>
      <c r="K57" s="8"/>
      <c r="L57" s="8"/>
      <c r="M57" s="12"/>
      <c r="N57" s="11"/>
      <c r="O57" s="12"/>
      <c r="P57" s="11"/>
    </row>
    <row r="58" spans="2:16" x14ac:dyDescent="0.25">
      <c r="B58" s="8"/>
      <c r="C58" s="8"/>
      <c r="D58" s="8"/>
      <c r="E58" s="8"/>
      <c r="F58" s="8"/>
      <c r="G58" s="8"/>
      <c r="H58" s="24"/>
      <c r="I58" s="8"/>
      <c r="J58" s="8"/>
      <c r="K58" s="8"/>
      <c r="L58" s="8"/>
      <c r="M58" s="12"/>
      <c r="N58" s="11"/>
      <c r="O58" s="12"/>
      <c r="P58" s="11"/>
    </row>
    <row r="59" spans="2:16" x14ac:dyDescent="0.25">
      <c r="B59" s="8"/>
      <c r="C59" s="8"/>
      <c r="D59" s="8"/>
      <c r="E59" s="8"/>
      <c r="F59" s="8"/>
      <c r="G59" s="8"/>
      <c r="H59" s="24"/>
      <c r="I59" s="8"/>
      <c r="J59" s="8"/>
      <c r="K59" s="8"/>
      <c r="L59" s="8"/>
      <c r="M59" s="12"/>
      <c r="N59" s="11"/>
      <c r="O59" s="12"/>
      <c r="P59" s="11"/>
    </row>
    <row r="60" spans="2:16" x14ac:dyDescent="0.25">
      <c r="B60" s="8"/>
      <c r="C60" s="8"/>
      <c r="D60" s="8"/>
      <c r="E60" s="8"/>
      <c r="F60" s="8"/>
      <c r="G60" s="8"/>
      <c r="H60" s="24"/>
      <c r="I60" s="8"/>
      <c r="J60" s="8"/>
      <c r="K60" s="8"/>
      <c r="L60" s="8"/>
      <c r="M60" s="12"/>
      <c r="N60" s="11"/>
      <c r="O60" s="12"/>
      <c r="P60" s="11"/>
    </row>
    <row r="61" spans="2:16" x14ac:dyDescent="0.25">
      <c r="B61" s="8"/>
      <c r="C61" s="8"/>
      <c r="D61" s="8"/>
      <c r="E61" s="8"/>
      <c r="F61" s="8"/>
      <c r="G61" s="8"/>
      <c r="H61" s="24"/>
      <c r="I61" s="8"/>
      <c r="J61" s="8"/>
      <c r="K61" s="8"/>
      <c r="L61" s="8"/>
      <c r="M61" s="12"/>
      <c r="N61" s="11"/>
      <c r="O61" s="12"/>
      <c r="P61" s="11"/>
    </row>
    <row r="62" spans="2:16" x14ac:dyDescent="0.25">
      <c r="B62" s="8"/>
      <c r="C62" s="8"/>
      <c r="D62" s="8"/>
      <c r="E62" s="8"/>
      <c r="F62" s="8"/>
      <c r="G62" s="8"/>
      <c r="H62" s="24"/>
      <c r="I62" s="8"/>
      <c r="J62" s="8"/>
      <c r="K62" s="8"/>
      <c r="L62" s="8"/>
      <c r="M62" s="12"/>
      <c r="N62" s="11"/>
      <c r="O62" s="12"/>
      <c r="P62" s="11"/>
    </row>
    <row r="63" spans="2:16" x14ac:dyDescent="0.25">
      <c r="B63" s="8"/>
      <c r="C63" s="8"/>
      <c r="D63" s="8"/>
      <c r="E63" s="8"/>
      <c r="F63" s="8"/>
      <c r="G63" s="8"/>
      <c r="H63" s="24"/>
      <c r="I63" s="8"/>
      <c r="J63" s="8"/>
      <c r="K63" s="8"/>
      <c r="L63" s="8"/>
      <c r="M63" s="12"/>
      <c r="N63" s="11"/>
      <c r="O63" s="12"/>
      <c r="P63" s="11"/>
    </row>
    <row r="64" spans="2:16" x14ac:dyDescent="0.25">
      <c r="B64" s="8"/>
      <c r="C64" s="8"/>
      <c r="D64" s="8"/>
      <c r="E64" s="8"/>
      <c r="F64" s="8"/>
      <c r="G64" s="8"/>
      <c r="H64" s="24"/>
      <c r="I64" s="8"/>
      <c r="J64" s="8"/>
      <c r="K64" s="8"/>
      <c r="L64" s="8"/>
      <c r="M64" s="12"/>
      <c r="N64" s="11"/>
      <c r="O64" s="12"/>
      <c r="P64" s="11"/>
    </row>
    <row r="65" spans="2:16" x14ac:dyDescent="0.25">
      <c r="B65" s="8"/>
      <c r="C65" s="8"/>
      <c r="D65" s="8"/>
      <c r="E65" s="8"/>
      <c r="F65" s="8"/>
      <c r="G65" s="8"/>
      <c r="H65" s="24"/>
      <c r="I65" s="8"/>
      <c r="J65" s="8"/>
      <c r="K65" s="8"/>
      <c r="L65" s="8"/>
      <c r="M65" s="12"/>
      <c r="N65" s="11"/>
      <c r="O65" s="12"/>
      <c r="P65" s="11"/>
    </row>
    <row r="66" spans="2:16" x14ac:dyDescent="0.25">
      <c r="B66" s="8"/>
      <c r="C66" s="8"/>
      <c r="D66" s="8"/>
      <c r="E66" s="8"/>
      <c r="F66" s="8"/>
      <c r="G66" s="8"/>
      <c r="H66" s="24"/>
      <c r="I66" s="8"/>
      <c r="J66" s="8"/>
      <c r="K66" s="8"/>
      <c r="L66" s="8"/>
      <c r="M66" s="12"/>
      <c r="N66" s="11"/>
      <c r="O66" s="12"/>
      <c r="P66" s="11"/>
    </row>
    <row r="67" spans="2:16" x14ac:dyDescent="0.25">
      <c r="B67" s="8"/>
      <c r="C67" s="8"/>
      <c r="D67" s="8"/>
      <c r="E67" s="8"/>
      <c r="F67" s="8"/>
      <c r="G67" s="8"/>
      <c r="H67" s="24"/>
      <c r="I67" s="8"/>
      <c r="J67" s="8"/>
      <c r="K67" s="8"/>
      <c r="L67" s="8"/>
      <c r="M67" s="12"/>
      <c r="N67" s="11"/>
      <c r="O67" s="12"/>
      <c r="P67" s="11"/>
    </row>
    <row r="68" spans="2:16" x14ac:dyDescent="0.25">
      <c r="B68" s="8"/>
      <c r="C68" s="8"/>
      <c r="D68" s="8"/>
      <c r="E68" s="8"/>
      <c r="F68" s="8"/>
      <c r="G68" s="8"/>
      <c r="H68" s="24"/>
      <c r="I68" s="8"/>
      <c r="J68" s="8"/>
      <c r="K68" s="8"/>
      <c r="L68" s="8"/>
      <c r="M68" s="12"/>
      <c r="N68" s="11"/>
      <c r="O68" s="12"/>
      <c r="P68" s="11"/>
    </row>
    <row r="69" spans="2:16" x14ac:dyDescent="0.25">
      <c r="B69" s="8"/>
      <c r="C69" s="8"/>
      <c r="D69" s="8"/>
      <c r="E69" s="8"/>
      <c r="F69" s="8"/>
      <c r="G69" s="8"/>
      <c r="H69" s="24"/>
      <c r="I69" s="8"/>
      <c r="J69" s="8"/>
      <c r="K69" s="8"/>
      <c r="L69" s="8"/>
      <c r="M69" s="12"/>
      <c r="N69" s="11"/>
      <c r="O69" s="12"/>
      <c r="P69" s="11"/>
    </row>
    <row r="70" spans="2:16" x14ac:dyDescent="0.25">
      <c r="B70" s="8"/>
      <c r="C70" s="8"/>
      <c r="D70" s="8"/>
      <c r="E70" s="8"/>
      <c r="F70" s="8"/>
      <c r="G70" s="8"/>
      <c r="H70" s="24"/>
      <c r="I70" s="8"/>
      <c r="J70" s="8"/>
      <c r="K70" s="8"/>
      <c r="L70" s="8"/>
      <c r="M70" s="12"/>
      <c r="N70" s="11"/>
      <c r="O70" s="12"/>
      <c r="P70" s="11"/>
    </row>
    <row r="71" spans="2:16" x14ac:dyDescent="0.25">
      <c r="B71" s="8"/>
      <c r="C71" s="8"/>
      <c r="D71" s="8"/>
      <c r="E71" s="8"/>
      <c r="F71" s="8"/>
      <c r="G71" s="8"/>
      <c r="H71" s="24"/>
      <c r="I71" s="8"/>
      <c r="J71" s="8"/>
      <c r="K71" s="8"/>
      <c r="L71" s="8"/>
      <c r="M71" s="12"/>
      <c r="N71" s="11"/>
      <c r="O71" s="12"/>
      <c r="P71" s="11"/>
    </row>
    <row r="72" spans="2:16" x14ac:dyDescent="0.25">
      <c r="B72" s="8"/>
      <c r="C72" s="8"/>
      <c r="D72" s="8"/>
      <c r="E72" s="8"/>
      <c r="F72" s="8"/>
      <c r="G72" s="8"/>
      <c r="H72" s="24"/>
      <c r="I72" s="8"/>
      <c r="J72" s="8"/>
      <c r="K72" s="8"/>
      <c r="L72" s="8"/>
      <c r="M72" s="12"/>
      <c r="N72" s="11"/>
      <c r="O72" s="12"/>
      <c r="P72" s="11"/>
    </row>
    <row r="73" spans="2:16" x14ac:dyDescent="0.25">
      <c r="B73" s="8"/>
      <c r="C73" s="8"/>
      <c r="D73" s="8"/>
      <c r="E73" s="8"/>
      <c r="F73" s="8"/>
      <c r="G73" s="8"/>
      <c r="H73" s="24"/>
      <c r="I73" s="8"/>
      <c r="J73" s="8"/>
      <c r="K73" s="8"/>
      <c r="L73" s="8"/>
      <c r="M73" s="12"/>
      <c r="N73" s="11"/>
      <c r="O73" s="12"/>
      <c r="P73" s="11"/>
    </row>
    <row r="74" spans="2:16" x14ac:dyDescent="0.25">
      <c r="B74" s="8"/>
      <c r="C74" s="8"/>
      <c r="D74" s="8"/>
      <c r="E74" s="8"/>
      <c r="F74" s="8"/>
      <c r="G74" s="8"/>
      <c r="H74" s="24"/>
      <c r="I74" s="8"/>
      <c r="J74" s="8"/>
      <c r="K74" s="8"/>
      <c r="L74" s="8"/>
      <c r="M74" s="12"/>
      <c r="N74" s="11"/>
      <c r="O74" s="12"/>
      <c r="P74" s="11"/>
    </row>
    <row r="75" spans="2:16" x14ac:dyDescent="0.25">
      <c r="B75" s="8"/>
      <c r="C75" s="8"/>
      <c r="D75" s="8"/>
      <c r="E75" s="8"/>
      <c r="F75" s="8"/>
      <c r="G75" s="8"/>
      <c r="H75" s="24"/>
      <c r="I75" s="8"/>
      <c r="J75" s="8"/>
      <c r="K75" s="8"/>
      <c r="L75" s="8"/>
      <c r="M75" s="12"/>
      <c r="N75" s="11"/>
      <c r="O75" s="12"/>
      <c r="P75" s="11"/>
    </row>
    <row r="76" spans="2:16" x14ac:dyDescent="0.25">
      <c r="B76" s="8"/>
      <c r="C76" s="8"/>
      <c r="D76" s="8"/>
      <c r="E76" s="8"/>
      <c r="F76" s="8"/>
      <c r="G76" s="8"/>
      <c r="H76" s="24"/>
      <c r="I76" s="8"/>
      <c r="J76" s="8"/>
      <c r="K76" s="8"/>
      <c r="L76" s="8"/>
      <c r="M76" s="12"/>
      <c r="N76" s="11"/>
      <c r="O76" s="12"/>
      <c r="P76" s="11"/>
    </row>
    <row r="77" spans="2:16" x14ac:dyDescent="0.25">
      <c r="B77" s="8"/>
      <c r="C77" s="8"/>
      <c r="D77" s="8"/>
      <c r="E77" s="8"/>
      <c r="F77" s="8"/>
      <c r="G77" s="8"/>
      <c r="H77" s="24"/>
      <c r="I77" s="8"/>
      <c r="J77" s="8"/>
      <c r="K77" s="8"/>
      <c r="L77" s="8"/>
      <c r="M77" s="12"/>
      <c r="N77" s="11"/>
      <c r="O77" s="12"/>
      <c r="P77" s="11"/>
    </row>
    <row r="78" spans="2:16" x14ac:dyDescent="0.25">
      <c r="B78" s="8"/>
      <c r="C78" s="8"/>
      <c r="D78" s="8"/>
      <c r="E78" s="8"/>
      <c r="F78" s="8"/>
      <c r="G78" s="8"/>
      <c r="H78" s="24"/>
      <c r="I78" s="8"/>
      <c r="J78" s="8"/>
      <c r="K78" s="8"/>
      <c r="L78" s="8"/>
      <c r="M78" s="12"/>
      <c r="N78" s="11"/>
      <c r="O78" s="12"/>
      <c r="P78" s="11"/>
    </row>
    <row r="79" spans="2:16" x14ac:dyDescent="0.25">
      <c r="B79" s="8"/>
      <c r="C79" s="8"/>
      <c r="D79" s="8"/>
      <c r="E79" s="8"/>
      <c r="F79" s="8"/>
      <c r="G79" s="8"/>
      <c r="H79" s="24"/>
      <c r="I79" s="8"/>
      <c r="J79" s="8"/>
      <c r="K79" s="8"/>
      <c r="L79" s="8"/>
      <c r="M79" s="12"/>
      <c r="N79" s="11"/>
      <c r="O79" s="12"/>
      <c r="P79" s="11"/>
    </row>
    <row r="80" spans="2:16" x14ac:dyDescent="0.25">
      <c r="B80" s="8"/>
      <c r="C80" s="8"/>
      <c r="D80" s="8"/>
      <c r="E80" s="8"/>
      <c r="F80" s="8"/>
      <c r="G80" s="8"/>
      <c r="H80" s="24"/>
      <c r="I80" s="8"/>
      <c r="J80" s="8"/>
      <c r="K80" s="8"/>
      <c r="L80" s="8"/>
      <c r="M80" s="12"/>
      <c r="N80" s="11"/>
      <c r="O80" s="12"/>
      <c r="P80" s="11"/>
    </row>
    <row r="81" spans="2:16" x14ac:dyDescent="0.25">
      <c r="B81" s="8"/>
      <c r="C81" s="8"/>
      <c r="D81" s="8"/>
      <c r="E81" s="8"/>
      <c r="F81" s="8"/>
      <c r="G81" s="8"/>
      <c r="H81" s="24"/>
      <c r="I81" s="8"/>
      <c r="J81" s="8"/>
      <c r="K81" s="8"/>
      <c r="L81" s="8"/>
      <c r="M81" s="12"/>
      <c r="N81" s="11"/>
      <c r="O81" s="12"/>
      <c r="P81" s="11"/>
    </row>
    <row r="82" spans="2:16" x14ac:dyDescent="0.25">
      <c r="B82" s="8"/>
      <c r="C82" s="8"/>
      <c r="D82" s="8"/>
      <c r="E82" s="8"/>
      <c r="F82" s="8"/>
      <c r="G82" s="8"/>
      <c r="H82" s="24"/>
      <c r="I82" s="8"/>
      <c r="J82" s="8"/>
      <c r="K82" s="8"/>
      <c r="L82" s="8"/>
      <c r="M82" s="12"/>
      <c r="N82" s="11"/>
      <c r="O82" s="12"/>
      <c r="P82" s="11"/>
    </row>
    <row r="83" spans="2:16" x14ac:dyDescent="0.25">
      <c r="B83" s="8"/>
      <c r="C83" s="8"/>
      <c r="D83" s="8"/>
      <c r="E83" s="8"/>
      <c r="F83" s="8"/>
      <c r="G83" s="8"/>
      <c r="H83" s="24"/>
      <c r="I83" s="8"/>
      <c r="J83" s="8"/>
      <c r="K83" s="8"/>
      <c r="L83" s="8"/>
      <c r="M83" s="12"/>
      <c r="N83" s="11"/>
      <c r="O83" s="12"/>
      <c r="P83" s="11"/>
    </row>
    <row r="84" spans="2:16" x14ac:dyDescent="0.25">
      <c r="B84" s="8"/>
      <c r="C84" s="8"/>
      <c r="D84" s="8"/>
      <c r="E84" s="8"/>
      <c r="F84" s="8"/>
      <c r="G84" s="8"/>
      <c r="H84" s="24"/>
      <c r="I84" s="8"/>
      <c r="J84" s="8"/>
      <c r="K84" s="8"/>
      <c r="L84" s="8"/>
      <c r="M84" s="12"/>
      <c r="N84" s="11"/>
      <c r="O84" s="12"/>
      <c r="P84" s="11"/>
    </row>
    <row r="85" spans="2:16" x14ac:dyDescent="0.25">
      <c r="B85" s="8"/>
      <c r="C85" s="8"/>
      <c r="D85" s="8"/>
      <c r="E85" s="8"/>
      <c r="F85" s="8"/>
      <c r="G85" s="8"/>
      <c r="H85" s="24"/>
      <c r="I85" s="8"/>
      <c r="J85" s="8"/>
      <c r="K85" s="8"/>
      <c r="L85" s="8"/>
      <c r="M85" s="12"/>
      <c r="N85" s="11"/>
      <c r="O85" s="12"/>
      <c r="P85" s="11"/>
    </row>
    <row r="86" spans="2:16" x14ac:dyDescent="0.25">
      <c r="B86" s="8"/>
      <c r="C86" s="8"/>
      <c r="D86" s="8"/>
      <c r="E86" s="8"/>
      <c r="F86" s="8"/>
      <c r="G86" s="8"/>
      <c r="H86" s="24"/>
      <c r="I86" s="8"/>
      <c r="J86" s="8"/>
      <c r="K86" s="8"/>
      <c r="L86" s="8"/>
      <c r="M86" s="12"/>
      <c r="N86" s="11"/>
      <c r="O86" s="12"/>
      <c r="P86" s="11"/>
    </row>
    <row r="87" spans="2:16" x14ac:dyDescent="0.25">
      <c r="B87" s="8"/>
      <c r="C87" s="8"/>
      <c r="D87" s="8"/>
      <c r="E87" s="8"/>
      <c r="F87" s="8"/>
      <c r="G87" s="8"/>
      <c r="H87" s="24"/>
      <c r="I87" s="8"/>
      <c r="J87" s="8"/>
      <c r="K87" s="8"/>
      <c r="L87" s="8"/>
      <c r="M87" s="12"/>
      <c r="N87" s="11"/>
      <c r="O87" s="12"/>
      <c r="P87" s="11"/>
    </row>
    <row r="88" spans="2:16" x14ac:dyDescent="0.25">
      <c r="B88" s="8"/>
      <c r="C88" s="8"/>
      <c r="D88" s="8"/>
      <c r="E88" s="8"/>
      <c r="F88" s="8"/>
      <c r="G88" s="8"/>
      <c r="H88" s="24"/>
      <c r="I88" s="8"/>
      <c r="J88" s="8"/>
      <c r="K88" s="8"/>
      <c r="L88" s="8"/>
      <c r="M88" s="12"/>
      <c r="N88" s="11"/>
      <c r="O88" s="12"/>
      <c r="P88" s="11"/>
    </row>
    <row r="89" spans="2:16" x14ac:dyDescent="0.25">
      <c r="B89" s="8"/>
      <c r="C89" s="8"/>
      <c r="D89" s="8"/>
      <c r="E89" s="8"/>
      <c r="F89" s="8"/>
      <c r="G89" s="8"/>
      <c r="H89" s="24"/>
      <c r="I89" s="8"/>
      <c r="J89" s="8"/>
      <c r="K89" s="8"/>
      <c r="L89" s="8"/>
      <c r="M89" s="12"/>
      <c r="N89" s="11"/>
      <c r="O89" s="12"/>
      <c r="P89" s="11"/>
    </row>
    <row r="90" spans="2:16" x14ac:dyDescent="0.25">
      <c r="B90" s="8"/>
      <c r="C90" s="8"/>
      <c r="D90" s="8"/>
      <c r="E90" s="8"/>
      <c r="F90" s="8"/>
      <c r="G90" s="8"/>
      <c r="H90" s="24"/>
      <c r="I90" s="8"/>
      <c r="J90" s="8"/>
      <c r="K90" s="8"/>
      <c r="L90" s="8"/>
      <c r="M90" s="12"/>
      <c r="N90" s="11"/>
      <c r="O90" s="12"/>
      <c r="P90" s="11"/>
    </row>
    <row r="91" spans="2:16" x14ac:dyDescent="0.25">
      <c r="B91" s="8"/>
      <c r="C91" s="8"/>
      <c r="D91" s="8"/>
      <c r="E91" s="8"/>
      <c r="F91" s="8"/>
      <c r="G91" s="8"/>
      <c r="H91" s="24"/>
      <c r="I91" s="8"/>
      <c r="J91" s="8"/>
      <c r="K91" s="8"/>
      <c r="L91" s="8"/>
      <c r="M91" s="12"/>
      <c r="N91" s="11"/>
      <c r="O91" s="12"/>
      <c r="P91" s="11"/>
    </row>
    <row r="92" spans="2:16" x14ac:dyDescent="0.25">
      <c r="B92" s="8"/>
      <c r="C92" s="8"/>
      <c r="D92" s="8"/>
      <c r="E92" s="8"/>
      <c r="F92" s="8"/>
      <c r="G92" s="8"/>
      <c r="H92" s="24"/>
      <c r="I92" s="8"/>
      <c r="J92" s="8"/>
      <c r="K92" s="8"/>
      <c r="L92" s="8"/>
      <c r="M92" s="12"/>
      <c r="N92" s="11"/>
      <c r="O92" s="12"/>
      <c r="P92" s="11"/>
    </row>
    <row r="93" spans="2:16" x14ac:dyDescent="0.25">
      <c r="B93" s="8"/>
      <c r="C93" s="8"/>
      <c r="D93" s="8"/>
      <c r="E93" s="8"/>
      <c r="F93" s="8"/>
      <c r="G93" s="8"/>
      <c r="H93" s="24"/>
      <c r="I93" s="8"/>
      <c r="J93" s="8"/>
      <c r="K93" s="8"/>
      <c r="L93" s="8"/>
      <c r="M93" s="12"/>
      <c r="N93" s="11"/>
      <c r="O93" s="12"/>
      <c r="P93" s="11"/>
    </row>
    <row r="94" spans="2:16" x14ac:dyDescent="0.25">
      <c r="B94" s="8"/>
      <c r="C94" s="8"/>
      <c r="D94" s="8"/>
      <c r="E94" s="8"/>
      <c r="F94" s="8"/>
      <c r="G94" s="8"/>
      <c r="H94" s="24"/>
      <c r="I94" s="8"/>
      <c r="J94" s="8"/>
      <c r="K94" s="8"/>
      <c r="L94" s="8"/>
      <c r="M94" s="12"/>
      <c r="N94" s="11"/>
      <c r="O94" s="12"/>
      <c r="P94" s="11"/>
    </row>
    <row r="95" spans="2:16" x14ac:dyDescent="0.25">
      <c r="B95" s="8"/>
      <c r="C95" s="8"/>
      <c r="D95" s="8"/>
      <c r="E95" s="8"/>
      <c r="F95" s="8"/>
      <c r="G95" s="8"/>
      <c r="H95" s="24"/>
      <c r="I95" s="8"/>
      <c r="J95" s="8"/>
      <c r="K95" s="8"/>
      <c r="L95" s="8"/>
      <c r="M95" s="12"/>
      <c r="N95" s="11"/>
      <c r="O95" s="12"/>
      <c r="P95" s="11"/>
    </row>
    <row r="96" spans="2:16" x14ac:dyDescent="0.25">
      <c r="B96" s="8"/>
      <c r="C96" s="8"/>
      <c r="D96" s="8"/>
      <c r="E96" s="8"/>
      <c r="F96" s="8"/>
      <c r="G96" s="8"/>
      <c r="H96" s="24"/>
      <c r="I96" s="8"/>
      <c r="J96" s="8"/>
      <c r="K96" s="8"/>
      <c r="L96" s="8"/>
      <c r="M96" s="12"/>
      <c r="N96" s="11"/>
      <c r="O96" s="12"/>
      <c r="P96" s="11"/>
    </row>
    <row r="97" spans="2:16" x14ac:dyDescent="0.25">
      <c r="B97" s="8"/>
      <c r="C97" s="8"/>
      <c r="D97" s="8"/>
      <c r="E97" s="8"/>
      <c r="F97" s="8"/>
      <c r="G97" s="8"/>
      <c r="H97" s="24"/>
      <c r="I97" s="8"/>
      <c r="J97" s="8"/>
      <c r="K97" s="8"/>
      <c r="L97" s="8"/>
      <c r="M97" s="12"/>
      <c r="N97" s="11"/>
      <c r="O97" s="12"/>
      <c r="P97" s="11"/>
    </row>
    <row r="98" spans="2:16" x14ac:dyDescent="0.25">
      <c r="B98" s="8"/>
      <c r="C98" s="8"/>
      <c r="D98" s="8"/>
      <c r="E98" s="8"/>
      <c r="F98" s="8"/>
      <c r="G98" s="8"/>
      <c r="H98" s="24"/>
      <c r="I98" s="8"/>
      <c r="J98" s="8"/>
      <c r="K98" s="8"/>
      <c r="L98" s="8"/>
      <c r="M98" s="12"/>
      <c r="N98" s="11"/>
      <c r="O98" s="12"/>
      <c r="P98" s="11"/>
    </row>
    <row r="99" spans="2:16" x14ac:dyDescent="0.25">
      <c r="B99" s="8"/>
      <c r="C99" s="8"/>
      <c r="D99" s="8"/>
      <c r="E99" s="8"/>
      <c r="F99" s="8"/>
      <c r="G99" s="8"/>
      <c r="H99" s="24"/>
      <c r="I99" s="8"/>
      <c r="J99" s="8"/>
      <c r="K99" s="8"/>
      <c r="L99" s="8"/>
      <c r="M99" s="12"/>
      <c r="N99" s="11"/>
      <c r="O99" s="12"/>
      <c r="P99" s="11"/>
    </row>
    <row r="100" spans="2:16" x14ac:dyDescent="0.25">
      <c r="B100" s="8"/>
      <c r="C100" s="8"/>
      <c r="D100" s="8"/>
      <c r="E100" s="8"/>
      <c r="F100" s="8"/>
      <c r="G100" s="8"/>
      <c r="H100" s="24"/>
      <c r="I100" s="8"/>
      <c r="J100" s="8"/>
      <c r="K100" s="8"/>
      <c r="L100" s="8"/>
      <c r="M100" s="12"/>
      <c r="N100" s="11"/>
      <c r="O100" s="12"/>
      <c r="P100" s="11"/>
    </row>
    <row r="101" spans="2:16" x14ac:dyDescent="0.25">
      <c r="B101" s="8"/>
      <c r="C101" s="8"/>
      <c r="D101" s="8"/>
      <c r="E101" s="8"/>
      <c r="F101" s="8"/>
      <c r="G101" s="8"/>
      <c r="H101" s="24"/>
      <c r="I101" s="8"/>
      <c r="J101" s="8"/>
      <c r="K101" s="8"/>
      <c r="L101" s="8"/>
      <c r="M101" s="12"/>
      <c r="N101" s="11"/>
      <c r="O101" s="12"/>
      <c r="P101" s="11"/>
    </row>
    <row r="102" spans="2:16" x14ac:dyDescent="0.25">
      <c r="B102" s="8"/>
      <c r="C102" s="8"/>
      <c r="D102" s="8"/>
      <c r="E102" s="8"/>
      <c r="F102" s="8"/>
      <c r="G102" s="8"/>
      <c r="H102" s="24"/>
      <c r="I102" s="8"/>
      <c r="J102" s="8"/>
      <c r="K102" s="8"/>
      <c r="L102" s="8"/>
      <c r="M102" s="12"/>
      <c r="N102" s="11"/>
      <c r="O102" s="12"/>
      <c r="P102" s="11"/>
    </row>
    <row r="103" spans="2:16" x14ac:dyDescent="0.25">
      <c r="B103" s="8"/>
      <c r="C103" s="8"/>
      <c r="D103" s="8"/>
      <c r="E103" s="8"/>
      <c r="F103" s="8"/>
      <c r="G103" s="8"/>
      <c r="H103" s="24"/>
      <c r="I103" s="8"/>
      <c r="J103" s="8"/>
      <c r="K103" s="8"/>
      <c r="L103" s="8"/>
      <c r="M103" s="12"/>
      <c r="N103" s="11"/>
      <c r="O103" s="12"/>
      <c r="P103" s="11"/>
    </row>
    <row r="104" spans="2:16" x14ac:dyDescent="0.25">
      <c r="B104" s="8"/>
      <c r="C104" s="8"/>
      <c r="D104" s="8"/>
      <c r="E104" s="8"/>
      <c r="F104" s="8"/>
      <c r="G104" s="8"/>
      <c r="H104" s="24"/>
      <c r="I104" s="8"/>
      <c r="J104" s="8"/>
      <c r="K104" s="8"/>
      <c r="L104" s="8"/>
      <c r="M104" s="12"/>
      <c r="N104" s="11"/>
      <c r="O104" s="12"/>
      <c r="P104" s="11"/>
    </row>
    <row r="105" spans="2:16" x14ac:dyDescent="0.25">
      <c r="B105" s="8"/>
      <c r="C105" s="8"/>
      <c r="D105" s="8"/>
      <c r="E105" s="8"/>
      <c r="F105" s="8"/>
      <c r="G105" s="8"/>
      <c r="H105" s="24"/>
      <c r="I105" s="8"/>
      <c r="J105" s="8"/>
      <c r="K105" s="8"/>
      <c r="L105" s="8"/>
      <c r="M105" s="12"/>
      <c r="N105" s="11"/>
      <c r="O105" s="12"/>
      <c r="P105" s="11"/>
    </row>
    <row r="106" spans="2:16" x14ac:dyDescent="0.25">
      <c r="B106" s="8"/>
      <c r="C106" s="8"/>
      <c r="D106" s="8"/>
      <c r="E106" s="8"/>
      <c r="F106" s="8"/>
      <c r="G106" s="8"/>
      <c r="H106" s="24"/>
      <c r="I106" s="8"/>
      <c r="J106" s="8"/>
      <c r="K106" s="8"/>
      <c r="L106" s="8"/>
      <c r="M106" s="12"/>
      <c r="N106" s="11"/>
      <c r="O106" s="12"/>
      <c r="P106" s="11"/>
    </row>
    <row r="107" spans="2:16" x14ac:dyDescent="0.25">
      <c r="B107" s="8"/>
      <c r="C107" s="8"/>
      <c r="D107" s="8"/>
      <c r="E107" s="8"/>
      <c r="F107" s="8"/>
      <c r="G107" s="8"/>
      <c r="H107" s="24"/>
      <c r="I107" s="8"/>
      <c r="J107" s="8"/>
      <c r="K107" s="8"/>
      <c r="L107" s="8"/>
      <c r="M107" s="12"/>
      <c r="N107" s="11"/>
      <c r="O107" s="12"/>
      <c r="P107" s="11"/>
    </row>
    <row r="108" spans="2:16" x14ac:dyDescent="0.25">
      <c r="B108" s="8"/>
      <c r="C108" s="8"/>
      <c r="D108" s="8"/>
      <c r="E108" s="8"/>
      <c r="F108" s="8"/>
      <c r="G108" s="8"/>
      <c r="H108" s="24"/>
      <c r="I108" s="8"/>
      <c r="J108" s="8"/>
      <c r="K108" s="8"/>
      <c r="L108" s="8"/>
      <c r="M108" s="12"/>
      <c r="N108" s="11"/>
      <c r="O108" s="12"/>
      <c r="P108" s="11"/>
    </row>
    <row r="109" spans="2:16" x14ac:dyDescent="0.25">
      <c r="B109" s="8"/>
      <c r="C109" s="8"/>
      <c r="D109" s="8"/>
      <c r="E109" s="8"/>
      <c r="F109" s="8"/>
      <c r="G109" s="8"/>
      <c r="H109" s="24"/>
      <c r="I109" s="8"/>
      <c r="J109" s="8"/>
      <c r="K109" s="8"/>
      <c r="L109" s="8"/>
      <c r="M109" s="12"/>
      <c r="N109" s="11"/>
      <c r="O109" s="12"/>
      <c r="P109" s="11"/>
    </row>
    <row r="110" spans="2:16" x14ac:dyDescent="0.25">
      <c r="B110" s="8"/>
      <c r="C110" s="8"/>
      <c r="D110" s="8"/>
      <c r="E110" s="8"/>
      <c r="F110" s="8"/>
      <c r="G110" s="8"/>
      <c r="H110" s="24"/>
      <c r="I110" s="8"/>
      <c r="J110" s="8"/>
      <c r="K110" s="8"/>
      <c r="L110" s="8"/>
      <c r="M110" s="12"/>
      <c r="N110" s="11"/>
      <c r="O110" s="12"/>
      <c r="P110" s="11"/>
    </row>
    <row r="111" spans="2:16" x14ac:dyDescent="0.25">
      <c r="B111" s="8"/>
      <c r="C111" s="8"/>
      <c r="D111" s="8"/>
      <c r="E111" s="8"/>
      <c r="F111" s="8"/>
      <c r="G111" s="8"/>
      <c r="H111" s="24"/>
      <c r="I111" s="8"/>
      <c r="J111" s="8"/>
      <c r="K111" s="8"/>
      <c r="L111" s="8"/>
      <c r="M111" s="12"/>
      <c r="N111" s="11"/>
      <c r="O111" s="12"/>
      <c r="P111" s="11"/>
    </row>
    <row r="112" spans="2:16" x14ac:dyDescent="0.25">
      <c r="B112" s="8"/>
      <c r="C112" s="8"/>
      <c r="D112" s="8"/>
      <c r="E112" s="8"/>
      <c r="F112" s="8"/>
      <c r="G112" s="8"/>
      <c r="H112" s="24"/>
      <c r="I112" s="8"/>
      <c r="J112" s="8"/>
      <c r="K112" s="8"/>
      <c r="L112" s="8"/>
      <c r="M112" s="12"/>
      <c r="N112" s="11"/>
      <c r="O112" s="12"/>
      <c r="P112" s="11"/>
    </row>
    <row r="113" spans="2:16" x14ac:dyDescent="0.25">
      <c r="B113" s="8"/>
      <c r="C113" s="8"/>
      <c r="D113" s="8"/>
      <c r="E113" s="8"/>
      <c r="F113" s="8"/>
      <c r="G113" s="8"/>
      <c r="H113" s="24"/>
      <c r="I113" s="8"/>
      <c r="J113" s="8"/>
      <c r="K113" s="8"/>
      <c r="L113" s="8"/>
      <c r="M113" s="12"/>
      <c r="N113" s="11"/>
      <c r="O113" s="12"/>
      <c r="P113" s="11"/>
    </row>
    <row r="114" spans="2:16" x14ac:dyDescent="0.25">
      <c r="B114" s="8"/>
      <c r="C114" s="8"/>
      <c r="D114" s="8"/>
      <c r="E114" s="8"/>
      <c r="F114" s="8"/>
      <c r="G114" s="8"/>
      <c r="H114" s="24"/>
      <c r="I114" s="8"/>
      <c r="J114" s="8"/>
      <c r="K114" s="8"/>
      <c r="L114" s="8"/>
      <c r="M114" s="12"/>
      <c r="N114" s="11"/>
      <c r="O114" s="12"/>
      <c r="P114" s="11"/>
    </row>
    <row r="115" spans="2:16" x14ac:dyDescent="0.25">
      <c r="B115" s="8"/>
      <c r="C115" s="8"/>
      <c r="D115" s="8"/>
      <c r="E115" s="8"/>
      <c r="F115" s="8"/>
      <c r="G115" s="8"/>
      <c r="H115" s="24"/>
      <c r="I115" s="8"/>
      <c r="J115" s="8"/>
      <c r="K115" s="8"/>
      <c r="L115" s="8"/>
      <c r="M115" s="12"/>
      <c r="N115" s="11"/>
      <c r="O115" s="12"/>
      <c r="P115" s="11"/>
    </row>
    <row r="116" spans="2:16" x14ac:dyDescent="0.25">
      <c r="B116" s="8"/>
      <c r="C116" s="8"/>
      <c r="D116" s="8"/>
      <c r="E116" s="8"/>
      <c r="F116" s="8"/>
      <c r="G116" s="8"/>
      <c r="H116" s="24"/>
      <c r="I116" s="8"/>
      <c r="J116" s="8"/>
      <c r="K116" s="8"/>
      <c r="L116" s="8"/>
      <c r="M116" s="12"/>
      <c r="N116" s="11"/>
      <c r="O116" s="12"/>
      <c r="P116" s="11"/>
    </row>
    <row r="117" spans="2:16" x14ac:dyDescent="0.25">
      <c r="B117" s="8"/>
      <c r="C117" s="8"/>
      <c r="D117" s="8"/>
      <c r="E117" s="8"/>
      <c r="F117" s="8"/>
      <c r="G117" s="8"/>
      <c r="H117" s="24"/>
      <c r="I117" s="8"/>
      <c r="J117" s="8"/>
      <c r="K117" s="8"/>
      <c r="L117" s="8"/>
      <c r="M117" s="12"/>
      <c r="N117" s="11"/>
      <c r="O117" s="12"/>
      <c r="P117" s="11"/>
    </row>
    <row r="118" spans="2:16" x14ac:dyDescent="0.25">
      <c r="B118" s="8"/>
      <c r="C118" s="8"/>
      <c r="D118" s="8"/>
      <c r="E118" s="8"/>
      <c r="F118" s="8"/>
      <c r="G118" s="8"/>
      <c r="H118" s="24"/>
      <c r="I118" s="8"/>
      <c r="J118" s="8"/>
      <c r="K118" s="8"/>
      <c r="L118" s="8"/>
      <c r="M118" s="12"/>
      <c r="N118" s="11"/>
      <c r="O118" s="12"/>
      <c r="P118" s="11"/>
    </row>
    <row r="119" spans="2:16" x14ac:dyDescent="0.25">
      <c r="B119" s="8"/>
      <c r="C119" s="8"/>
      <c r="D119" s="8"/>
      <c r="E119" s="8"/>
      <c r="F119" s="8"/>
      <c r="G119" s="8"/>
      <c r="H119" s="24"/>
      <c r="I119" s="8"/>
      <c r="J119" s="8"/>
      <c r="K119" s="8"/>
      <c r="L119" s="8"/>
      <c r="M119" s="12"/>
      <c r="N119" s="11"/>
      <c r="O119" s="12"/>
      <c r="P119" s="11"/>
    </row>
    <row r="120" spans="2:16" x14ac:dyDescent="0.25">
      <c r="B120" s="8"/>
      <c r="C120" s="8"/>
      <c r="D120" s="8"/>
      <c r="E120" s="8"/>
      <c r="F120" s="8"/>
      <c r="G120" s="8"/>
      <c r="H120" s="24"/>
      <c r="I120" s="8"/>
      <c r="J120" s="8"/>
      <c r="K120" s="8"/>
      <c r="L120" s="8"/>
      <c r="M120" s="12"/>
      <c r="N120" s="11"/>
      <c r="O120" s="12"/>
      <c r="P120" s="11"/>
    </row>
    <row r="121" spans="2:16" x14ac:dyDescent="0.25">
      <c r="B121" s="8"/>
      <c r="C121" s="8"/>
      <c r="D121" s="8"/>
      <c r="E121" s="8"/>
      <c r="F121" s="8"/>
      <c r="G121" s="8"/>
      <c r="H121" s="24"/>
      <c r="I121" s="8"/>
      <c r="J121" s="8"/>
      <c r="K121" s="8"/>
      <c r="L121" s="8"/>
      <c r="M121" s="12"/>
      <c r="N121" s="11"/>
      <c r="O121" s="12"/>
      <c r="P121" s="11"/>
    </row>
    <row r="122" spans="2:16" x14ac:dyDescent="0.25">
      <c r="B122" s="8"/>
      <c r="C122" s="8"/>
      <c r="D122" s="8"/>
      <c r="E122" s="8"/>
      <c r="F122" s="8"/>
      <c r="G122" s="8"/>
      <c r="H122" s="24"/>
      <c r="I122" s="8"/>
      <c r="J122" s="8"/>
      <c r="K122" s="8"/>
      <c r="L122" s="8"/>
      <c r="M122" s="12"/>
      <c r="N122" s="11"/>
      <c r="O122" s="12"/>
      <c r="P122" s="11"/>
    </row>
    <row r="123" spans="2:16" x14ac:dyDescent="0.25">
      <c r="B123" s="8"/>
      <c r="C123" s="8"/>
      <c r="D123" s="8"/>
      <c r="E123" s="8"/>
      <c r="F123" s="8"/>
      <c r="G123" s="8"/>
      <c r="H123" s="24"/>
      <c r="I123" s="8"/>
      <c r="J123" s="8"/>
      <c r="K123" s="8"/>
      <c r="L123" s="8"/>
      <c r="M123" s="12"/>
      <c r="N123" s="11"/>
      <c r="O123" s="12"/>
      <c r="P123" s="11"/>
    </row>
    <row r="124" spans="2:16" x14ac:dyDescent="0.25">
      <c r="B124" s="8"/>
      <c r="C124" s="8"/>
      <c r="D124" s="8"/>
      <c r="E124" s="8"/>
      <c r="F124" s="8"/>
      <c r="G124" s="8"/>
      <c r="H124" s="24"/>
      <c r="I124" s="8"/>
      <c r="J124" s="8"/>
      <c r="K124" s="8"/>
      <c r="L124" s="8"/>
      <c r="M124" s="12"/>
      <c r="N124" s="11"/>
      <c r="O124" s="12"/>
      <c r="P124" s="11"/>
    </row>
    <row r="125" spans="2:16" x14ac:dyDescent="0.25">
      <c r="B125" s="8"/>
      <c r="C125" s="8"/>
      <c r="D125" s="8"/>
      <c r="E125" s="8"/>
      <c r="F125" s="8"/>
      <c r="G125" s="8"/>
      <c r="H125" s="24"/>
      <c r="I125" s="8"/>
      <c r="J125" s="8"/>
      <c r="K125" s="8"/>
      <c r="L125" s="8"/>
      <c r="M125" s="12"/>
      <c r="N125" s="11"/>
      <c r="O125" s="12"/>
      <c r="P125" s="11"/>
    </row>
    <row r="126" spans="2:16" x14ac:dyDescent="0.25">
      <c r="B126" s="8"/>
      <c r="C126" s="8"/>
      <c r="D126" s="8"/>
      <c r="E126" s="8"/>
      <c r="F126" s="8"/>
      <c r="G126" s="8"/>
      <c r="H126" s="24"/>
      <c r="I126" s="8"/>
      <c r="J126" s="8"/>
      <c r="K126" s="8"/>
      <c r="L126" s="8"/>
      <c r="M126" s="12"/>
      <c r="N126" s="11"/>
      <c r="O126" s="12"/>
      <c r="P126" s="11"/>
    </row>
    <row r="127" spans="2:16" x14ac:dyDescent="0.25">
      <c r="B127" s="8"/>
      <c r="C127" s="8"/>
      <c r="D127" s="8"/>
      <c r="E127" s="8"/>
      <c r="F127" s="8"/>
      <c r="G127" s="8"/>
      <c r="H127" s="24"/>
      <c r="I127" s="8"/>
      <c r="J127" s="8"/>
      <c r="K127" s="8"/>
      <c r="L127" s="8"/>
      <c r="M127" s="12"/>
      <c r="N127" s="11"/>
      <c r="O127" s="12"/>
      <c r="P127" s="11"/>
    </row>
    <row r="128" spans="2:16" x14ac:dyDescent="0.25">
      <c r="B128" s="8"/>
      <c r="C128" s="8"/>
      <c r="D128" s="8"/>
      <c r="E128" s="8"/>
      <c r="F128" s="8"/>
      <c r="G128" s="8"/>
      <c r="H128" s="24"/>
      <c r="I128" s="8"/>
      <c r="J128" s="8"/>
      <c r="K128" s="8"/>
      <c r="L128" s="8"/>
      <c r="M128" s="12"/>
      <c r="N128" s="11"/>
      <c r="O128" s="12"/>
      <c r="P128" s="11"/>
    </row>
    <row r="129" spans="2:16" x14ac:dyDescent="0.25">
      <c r="B129" s="8"/>
      <c r="C129" s="8"/>
      <c r="D129" s="8"/>
      <c r="E129" s="8"/>
      <c r="F129" s="8"/>
      <c r="G129" s="8"/>
      <c r="H129" s="24"/>
      <c r="I129" s="8"/>
      <c r="J129" s="8"/>
      <c r="K129" s="8"/>
      <c r="L129" s="8"/>
      <c r="M129" s="12"/>
      <c r="N129" s="11"/>
      <c r="O129" s="12"/>
      <c r="P129" s="11"/>
    </row>
    <row r="130" spans="2:16" x14ac:dyDescent="0.25">
      <c r="B130" s="8"/>
      <c r="C130" s="8"/>
      <c r="D130" s="8"/>
      <c r="E130" s="8"/>
      <c r="F130" s="8"/>
      <c r="G130" s="8"/>
      <c r="H130" s="24"/>
      <c r="I130" s="8"/>
      <c r="J130" s="8"/>
      <c r="K130" s="8"/>
      <c r="L130" s="8"/>
      <c r="M130" s="12"/>
      <c r="N130" s="11"/>
      <c r="O130" s="12"/>
      <c r="P130" s="11"/>
    </row>
    <row r="131" spans="2:16" x14ac:dyDescent="0.25">
      <c r="B131" s="8"/>
      <c r="C131" s="8"/>
      <c r="D131" s="8"/>
      <c r="E131" s="8"/>
      <c r="F131" s="8"/>
      <c r="G131" s="8"/>
      <c r="H131" s="24"/>
      <c r="I131" s="8"/>
      <c r="J131" s="8"/>
      <c r="K131" s="8"/>
      <c r="L131" s="8"/>
      <c r="M131" s="12"/>
      <c r="N131" s="11"/>
      <c r="O131" s="12"/>
      <c r="P131" s="11"/>
    </row>
    <row r="132" spans="2:16" x14ac:dyDescent="0.25">
      <c r="B132" s="8"/>
      <c r="C132" s="8"/>
      <c r="D132" s="8"/>
      <c r="E132" s="8"/>
      <c r="F132" s="8"/>
      <c r="G132" s="8"/>
      <c r="H132" s="24"/>
      <c r="I132" s="8"/>
      <c r="J132" s="8"/>
      <c r="K132" s="8"/>
      <c r="L132" s="8"/>
      <c r="M132" s="12"/>
      <c r="N132" s="11"/>
      <c r="O132" s="12"/>
      <c r="P132" s="11"/>
    </row>
    <row r="133" spans="2:16" x14ac:dyDescent="0.25">
      <c r="B133" s="8"/>
      <c r="C133" s="8"/>
      <c r="D133" s="8"/>
      <c r="E133" s="8"/>
      <c r="F133" s="8"/>
      <c r="G133" s="8"/>
      <c r="H133" s="24"/>
      <c r="I133" s="8"/>
      <c r="J133" s="8"/>
      <c r="K133" s="8"/>
      <c r="L133" s="8"/>
      <c r="M133" s="12"/>
      <c r="N133" s="11"/>
      <c r="O133" s="12"/>
      <c r="P133" s="11"/>
    </row>
    <row r="134" spans="2:16" x14ac:dyDescent="0.25">
      <c r="B134" s="8"/>
      <c r="C134" s="8"/>
      <c r="D134" s="8"/>
      <c r="E134" s="8"/>
      <c r="F134" s="8"/>
      <c r="G134" s="8"/>
      <c r="H134" s="24"/>
      <c r="I134" s="8"/>
      <c r="J134" s="8"/>
      <c r="K134" s="8"/>
      <c r="L134" s="8"/>
      <c r="M134" s="12"/>
      <c r="N134" s="11"/>
      <c r="O134" s="12"/>
      <c r="P134" s="11"/>
    </row>
    <row r="135" spans="2:16" x14ac:dyDescent="0.25">
      <c r="B135" s="8"/>
      <c r="C135" s="8"/>
      <c r="D135" s="8"/>
      <c r="E135" s="8"/>
      <c r="F135" s="8"/>
      <c r="G135" s="8"/>
      <c r="H135" s="24"/>
      <c r="I135" s="8"/>
      <c r="J135" s="8"/>
      <c r="K135" s="8"/>
      <c r="L135" s="8"/>
      <c r="M135" s="12"/>
      <c r="N135" s="11"/>
      <c r="O135" s="12"/>
      <c r="P135" s="11"/>
    </row>
    <row r="136" spans="2:16" x14ac:dyDescent="0.25">
      <c r="B136" s="8"/>
      <c r="C136" s="8"/>
      <c r="D136" s="8"/>
      <c r="E136" s="8"/>
      <c r="F136" s="8"/>
      <c r="G136" s="8"/>
      <c r="H136" s="24"/>
      <c r="I136" s="8"/>
      <c r="J136" s="8"/>
      <c r="K136" s="8"/>
      <c r="L136" s="8"/>
      <c r="M136" s="12"/>
      <c r="N136" s="11"/>
      <c r="O136" s="12"/>
      <c r="P136" s="11"/>
    </row>
    <row r="137" spans="2:16" x14ac:dyDescent="0.25">
      <c r="B137" s="8"/>
      <c r="C137" s="8"/>
      <c r="D137" s="8"/>
      <c r="E137" s="8"/>
      <c r="F137" s="8"/>
      <c r="G137" s="8"/>
      <c r="H137" s="24"/>
      <c r="I137" s="8"/>
      <c r="J137" s="8"/>
      <c r="K137" s="8"/>
      <c r="L137" s="8"/>
      <c r="M137" s="12"/>
      <c r="N137" s="11"/>
      <c r="O137" s="12"/>
      <c r="P137" s="11"/>
    </row>
    <row r="138" spans="2:16" x14ac:dyDescent="0.25">
      <c r="B138" s="8"/>
      <c r="C138" s="8"/>
      <c r="D138" s="8"/>
      <c r="E138" s="8"/>
      <c r="F138" s="8"/>
      <c r="G138" s="8"/>
      <c r="H138" s="24"/>
      <c r="I138" s="8"/>
      <c r="J138" s="8"/>
      <c r="K138" s="8"/>
      <c r="L138" s="8"/>
      <c r="M138" s="12"/>
      <c r="N138" s="11"/>
      <c r="O138" s="12"/>
      <c r="P138" s="11"/>
    </row>
    <row r="139" spans="2:16" x14ac:dyDescent="0.25">
      <c r="B139" s="8"/>
      <c r="C139" s="8"/>
      <c r="D139" s="8"/>
      <c r="E139" s="8"/>
      <c r="F139" s="8"/>
      <c r="G139" s="8"/>
      <c r="H139" s="24"/>
      <c r="I139" s="8"/>
      <c r="J139" s="8"/>
      <c r="K139" s="8"/>
      <c r="L139" s="8"/>
      <c r="M139" s="12"/>
      <c r="N139" s="11"/>
      <c r="O139" s="12"/>
      <c r="P139" s="11"/>
    </row>
    <row r="140" spans="2:16" x14ac:dyDescent="0.25">
      <c r="B140" s="8"/>
      <c r="C140" s="8"/>
      <c r="D140" s="8"/>
      <c r="E140" s="8"/>
      <c r="F140" s="8"/>
      <c r="G140" s="8"/>
      <c r="H140" s="24"/>
      <c r="I140" s="8"/>
      <c r="J140" s="8"/>
      <c r="K140" s="8"/>
      <c r="L140" s="8"/>
      <c r="M140" s="12"/>
      <c r="N140" s="11"/>
      <c r="O140" s="12"/>
      <c r="P140" s="11"/>
    </row>
    <row r="141" spans="2:16" x14ac:dyDescent="0.25">
      <c r="B141" s="8"/>
      <c r="C141" s="8"/>
      <c r="D141" s="8"/>
      <c r="E141" s="8"/>
      <c r="F141" s="8"/>
      <c r="G141" s="8"/>
      <c r="H141" s="24"/>
      <c r="I141" s="8"/>
      <c r="J141" s="8"/>
      <c r="K141" s="8"/>
      <c r="L141" s="8"/>
      <c r="M141" s="12"/>
      <c r="N141" s="11"/>
      <c r="O141" s="12"/>
      <c r="P141" s="11"/>
    </row>
    <row r="142" spans="2:16" x14ac:dyDescent="0.25">
      <c r="B142" s="8"/>
      <c r="C142" s="8"/>
      <c r="D142" s="8"/>
      <c r="E142" s="8"/>
      <c r="F142" s="8"/>
      <c r="G142" s="8"/>
      <c r="H142" s="24"/>
      <c r="I142" s="8"/>
      <c r="J142" s="8"/>
      <c r="K142" s="8"/>
      <c r="L142" s="8"/>
      <c r="M142" s="12"/>
      <c r="N142" s="11"/>
      <c r="O142" s="12"/>
      <c r="P142" s="11"/>
    </row>
    <row r="143" spans="2:16" x14ac:dyDescent="0.25">
      <c r="B143" s="8"/>
      <c r="C143" s="8"/>
      <c r="D143" s="8"/>
      <c r="E143" s="8"/>
      <c r="F143" s="8"/>
      <c r="G143" s="8"/>
      <c r="H143" s="24"/>
      <c r="I143" s="8"/>
      <c r="J143" s="8"/>
      <c r="K143" s="8"/>
      <c r="L143" s="8"/>
      <c r="M143" s="12"/>
      <c r="N143" s="11"/>
      <c r="O143" s="12"/>
      <c r="P143" s="11"/>
    </row>
    <row r="144" spans="2:16" x14ac:dyDescent="0.25">
      <c r="B144" s="8"/>
      <c r="C144" s="8"/>
      <c r="D144" s="8"/>
      <c r="E144" s="8"/>
      <c r="F144" s="8"/>
      <c r="G144" s="8"/>
      <c r="H144" s="24"/>
      <c r="I144" s="8"/>
      <c r="J144" s="8"/>
      <c r="K144" s="8"/>
      <c r="L144" s="8"/>
      <c r="M144" s="12"/>
      <c r="N144" s="11"/>
      <c r="O144" s="12"/>
      <c r="P144" s="11"/>
    </row>
    <row r="145" spans="2:16" x14ac:dyDescent="0.25">
      <c r="B145" s="8"/>
      <c r="C145" s="8"/>
      <c r="D145" s="8"/>
      <c r="E145" s="8"/>
      <c r="F145" s="8"/>
      <c r="G145" s="8"/>
      <c r="H145" s="24"/>
      <c r="I145" s="8"/>
      <c r="J145" s="8"/>
      <c r="K145" s="8"/>
      <c r="L145" s="8"/>
      <c r="M145" s="12"/>
      <c r="N145" s="11"/>
      <c r="O145" s="12"/>
      <c r="P145" s="11"/>
    </row>
    <row r="146" spans="2:16" x14ac:dyDescent="0.25">
      <c r="B146" s="8"/>
      <c r="C146" s="8"/>
      <c r="D146" s="8"/>
      <c r="E146" s="8"/>
      <c r="F146" s="8"/>
      <c r="G146" s="8"/>
      <c r="H146" s="24"/>
      <c r="I146" s="8"/>
      <c r="J146" s="8"/>
      <c r="K146" s="8"/>
      <c r="L146" s="8"/>
      <c r="M146" s="12"/>
      <c r="N146" s="11"/>
      <c r="O146" s="12"/>
      <c r="P146" s="11"/>
    </row>
    <row r="147" spans="2:16" x14ac:dyDescent="0.25">
      <c r="B147" s="8"/>
      <c r="C147" s="8"/>
      <c r="D147" s="8"/>
      <c r="E147" s="8"/>
      <c r="F147" s="8"/>
      <c r="G147" s="8"/>
      <c r="H147" s="24"/>
      <c r="I147" s="8"/>
      <c r="J147" s="8"/>
      <c r="K147" s="8"/>
      <c r="L147" s="8"/>
      <c r="M147" s="12"/>
      <c r="N147" s="11"/>
      <c r="O147" s="12"/>
      <c r="P147" s="11"/>
    </row>
    <row r="148" spans="2:16" x14ac:dyDescent="0.25">
      <c r="B148" s="8"/>
      <c r="C148" s="8"/>
      <c r="D148" s="8"/>
      <c r="E148" s="8"/>
      <c r="F148" s="8"/>
      <c r="G148" s="8"/>
      <c r="H148" s="24"/>
      <c r="I148" s="8"/>
      <c r="J148" s="8"/>
      <c r="K148" s="8"/>
      <c r="L148" s="8"/>
      <c r="M148" s="12"/>
      <c r="N148" s="11"/>
      <c r="O148" s="12"/>
      <c r="P148" s="11"/>
    </row>
    <row r="149" spans="2:16" x14ac:dyDescent="0.25">
      <c r="B149" s="8"/>
      <c r="C149" s="8"/>
      <c r="D149" s="8"/>
      <c r="E149" s="8"/>
      <c r="F149" s="8"/>
      <c r="G149" s="8"/>
      <c r="H149" s="24"/>
      <c r="I149" s="8"/>
      <c r="J149" s="8"/>
      <c r="K149" s="8"/>
      <c r="L149" s="8"/>
      <c r="M149" s="12"/>
      <c r="N149" s="11"/>
      <c r="O149" s="12"/>
      <c r="P149" s="11"/>
    </row>
    <row r="150" spans="2:16" x14ac:dyDescent="0.25">
      <c r="B150" s="8"/>
      <c r="C150" s="8"/>
      <c r="D150" s="8"/>
      <c r="E150" s="8"/>
      <c r="F150" s="8"/>
      <c r="G150" s="8"/>
      <c r="H150" s="24"/>
      <c r="I150" s="8"/>
      <c r="J150" s="8"/>
      <c r="K150" s="8"/>
      <c r="L150" s="8"/>
      <c r="M150" s="12"/>
      <c r="N150" s="11"/>
      <c r="O150" s="12"/>
      <c r="P150" s="11"/>
    </row>
    <row r="151" spans="2:16" x14ac:dyDescent="0.25">
      <c r="B151" s="8"/>
      <c r="C151" s="8"/>
      <c r="D151" s="8"/>
      <c r="E151" s="8"/>
      <c r="F151" s="8"/>
      <c r="G151" s="8"/>
      <c r="H151" s="24"/>
      <c r="I151" s="8"/>
      <c r="J151" s="8"/>
      <c r="K151" s="8"/>
      <c r="L151" s="8"/>
      <c r="M151" s="12"/>
      <c r="N151" s="11"/>
      <c r="O151" s="12"/>
      <c r="P151" s="11"/>
    </row>
    <row r="152" spans="2:16" x14ac:dyDescent="0.25">
      <c r="B152" s="8"/>
      <c r="C152" s="8"/>
      <c r="D152" s="8"/>
      <c r="E152" s="8"/>
      <c r="F152" s="8"/>
      <c r="G152" s="8"/>
      <c r="H152" s="24"/>
      <c r="I152" s="8"/>
      <c r="J152" s="8"/>
      <c r="K152" s="8"/>
      <c r="L152" s="8"/>
      <c r="M152" s="12"/>
      <c r="N152" s="11"/>
      <c r="O152" s="12"/>
      <c r="P152" s="11"/>
    </row>
    <row r="153" spans="2:16" x14ac:dyDescent="0.25">
      <c r="B153" s="8"/>
      <c r="C153" s="8"/>
      <c r="D153" s="8"/>
      <c r="E153" s="8"/>
      <c r="F153" s="8"/>
      <c r="G153" s="8"/>
      <c r="H153" s="24"/>
      <c r="I153" s="8"/>
      <c r="J153" s="8"/>
      <c r="K153" s="8"/>
      <c r="L153" s="8"/>
      <c r="M153" s="12"/>
      <c r="N153" s="11"/>
      <c r="O153" s="12"/>
      <c r="P153" s="11"/>
    </row>
    <row r="154" spans="2:16" x14ac:dyDescent="0.25">
      <c r="B154" s="8"/>
      <c r="C154" s="8"/>
      <c r="D154" s="8"/>
      <c r="E154" s="8"/>
      <c r="F154" s="8"/>
      <c r="G154" s="8"/>
      <c r="H154" s="24"/>
      <c r="I154" s="8"/>
      <c r="J154" s="8"/>
      <c r="K154" s="8"/>
      <c r="L154" s="8"/>
      <c r="M154" s="12"/>
      <c r="N154" s="11"/>
      <c r="O154" s="12"/>
      <c r="P154" s="11"/>
    </row>
    <row r="155" spans="2:16" x14ac:dyDescent="0.25">
      <c r="B155" s="8"/>
      <c r="C155" s="8"/>
      <c r="D155" s="8"/>
      <c r="E155" s="8"/>
      <c r="F155" s="8"/>
      <c r="G155" s="8"/>
      <c r="H155" s="24"/>
      <c r="I155" s="8"/>
      <c r="J155" s="8"/>
      <c r="K155" s="8"/>
      <c r="L155" s="8"/>
      <c r="M155" s="12"/>
      <c r="N155" s="11"/>
      <c r="O155" s="12"/>
      <c r="P155" s="11"/>
    </row>
    <row r="156" spans="2:16" x14ac:dyDescent="0.25">
      <c r="B156" s="8"/>
      <c r="C156" s="8"/>
      <c r="D156" s="8"/>
      <c r="E156" s="8"/>
      <c r="F156" s="8"/>
      <c r="G156" s="8"/>
      <c r="H156" s="24"/>
      <c r="I156" s="8"/>
      <c r="J156" s="8"/>
      <c r="K156" s="8"/>
      <c r="L156" s="8"/>
      <c r="M156" s="12"/>
      <c r="N156" s="11"/>
      <c r="O156" s="12"/>
      <c r="P156" s="11"/>
    </row>
    <row r="157" spans="2:16" x14ac:dyDescent="0.25">
      <c r="B157" s="8"/>
      <c r="C157" s="8"/>
      <c r="D157" s="8"/>
      <c r="E157" s="8"/>
      <c r="F157" s="8"/>
      <c r="G157" s="8"/>
      <c r="H157" s="24"/>
      <c r="I157" s="8"/>
      <c r="J157" s="8"/>
      <c r="K157" s="8"/>
      <c r="L157" s="8"/>
      <c r="M157" s="12"/>
      <c r="N157" s="11"/>
      <c r="O157" s="12"/>
      <c r="P157" s="11"/>
    </row>
    <row r="158" spans="2:16" x14ac:dyDescent="0.25">
      <c r="B158" s="8"/>
      <c r="C158" s="8"/>
      <c r="D158" s="8"/>
      <c r="E158" s="8"/>
      <c r="F158" s="8"/>
      <c r="G158" s="8"/>
      <c r="H158" s="24"/>
      <c r="I158" s="8"/>
      <c r="J158" s="8"/>
      <c r="K158" s="8"/>
      <c r="L158" s="8"/>
      <c r="M158" s="12"/>
      <c r="N158" s="11"/>
      <c r="O158" s="12"/>
      <c r="P158" s="11"/>
    </row>
    <row r="159" spans="2:16" x14ac:dyDescent="0.25">
      <c r="B159" s="8"/>
      <c r="C159" s="8"/>
      <c r="D159" s="8"/>
      <c r="E159" s="8"/>
      <c r="F159" s="8"/>
      <c r="G159" s="8"/>
      <c r="H159" s="24"/>
      <c r="I159" s="8"/>
      <c r="J159" s="8"/>
      <c r="K159" s="8"/>
      <c r="L159" s="8"/>
      <c r="M159" s="12"/>
      <c r="N159" s="11"/>
      <c r="O159" s="12"/>
      <c r="P159" s="11"/>
    </row>
    <row r="160" spans="2:16" x14ac:dyDescent="0.25">
      <c r="B160" s="8"/>
      <c r="C160" s="8"/>
      <c r="D160" s="8"/>
      <c r="E160" s="8"/>
      <c r="F160" s="8"/>
      <c r="G160" s="8"/>
      <c r="H160" s="24"/>
      <c r="I160" s="8"/>
      <c r="J160" s="8"/>
      <c r="K160" s="8"/>
      <c r="L160" s="8"/>
      <c r="M160" s="12"/>
      <c r="N160" s="11"/>
      <c r="O160" s="12"/>
      <c r="P160" s="11"/>
    </row>
    <row r="161" spans="2:16" x14ac:dyDescent="0.25">
      <c r="B161" s="8"/>
      <c r="C161" s="8"/>
      <c r="D161" s="8"/>
      <c r="E161" s="8"/>
      <c r="F161" s="8"/>
      <c r="G161" s="8"/>
      <c r="H161" s="24"/>
      <c r="I161" s="8"/>
      <c r="J161" s="8"/>
      <c r="K161" s="8"/>
      <c r="L161" s="8"/>
      <c r="M161" s="12"/>
      <c r="N161" s="11"/>
      <c r="O161" s="12"/>
      <c r="P161" s="11"/>
    </row>
    <row r="162" spans="2:16" x14ac:dyDescent="0.25">
      <c r="B162" s="8"/>
      <c r="C162" s="8"/>
      <c r="D162" s="8"/>
      <c r="E162" s="8"/>
      <c r="F162" s="8"/>
      <c r="G162" s="8"/>
      <c r="H162" s="24"/>
      <c r="I162" s="8"/>
      <c r="J162" s="8"/>
      <c r="K162" s="8"/>
      <c r="L162" s="8"/>
      <c r="M162" s="12"/>
      <c r="N162" s="11"/>
      <c r="O162" s="12"/>
      <c r="P162" s="11"/>
    </row>
    <row r="163" spans="2:16" x14ac:dyDescent="0.25">
      <c r="B163" s="8"/>
      <c r="C163" s="8"/>
      <c r="D163" s="8"/>
      <c r="E163" s="8"/>
      <c r="F163" s="8"/>
      <c r="G163" s="8"/>
      <c r="H163" s="24"/>
      <c r="I163" s="8"/>
      <c r="J163" s="8"/>
      <c r="K163" s="8"/>
      <c r="L163" s="8"/>
      <c r="M163" s="12"/>
      <c r="N163" s="11"/>
      <c r="O163" s="12"/>
      <c r="P163" s="11"/>
    </row>
    <row r="164" spans="2:16" x14ac:dyDescent="0.25">
      <c r="B164" s="8"/>
      <c r="C164" s="8"/>
      <c r="D164" s="8"/>
      <c r="E164" s="8"/>
      <c r="F164" s="8"/>
      <c r="G164" s="8"/>
      <c r="H164" s="24"/>
      <c r="I164" s="8"/>
      <c r="J164" s="8"/>
      <c r="K164" s="8"/>
      <c r="L164" s="8"/>
      <c r="M164" s="12"/>
      <c r="N164" s="11"/>
      <c r="O164" s="12"/>
      <c r="P164" s="11"/>
    </row>
    <row r="165" spans="2:16" x14ac:dyDescent="0.25">
      <c r="B165" s="8"/>
      <c r="C165" s="8"/>
      <c r="D165" s="8"/>
      <c r="E165" s="8"/>
      <c r="F165" s="8"/>
      <c r="G165" s="8"/>
      <c r="H165" s="24"/>
      <c r="I165" s="8"/>
      <c r="J165" s="8"/>
      <c r="K165" s="8"/>
      <c r="L165" s="8"/>
      <c r="M165" s="12"/>
      <c r="N165" s="11"/>
      <c r="O165" s="12"/>
      <c r="P165" s="11"/>
    </row>
    <row r="166" spans="2:16" x14ac:dyDescent="0.25">
      <c r="B166" s="8"/>
      <c r="C166" s="8"/>
      <c r="D166" s="8"/>
      <c r="E166" s="8"/>
      <c r="F166" s="8"/>
      <c r="G166" s="8"/>
      <c r="H166" s="24"/>
      <c r="I166" s="8"/>
      <c r="J166" s="8"/>
      <c r="K166" s="8"/>
      <c r="L166" s="8"/>
      <c r="M166" s="12"/>
      <c r="N166" s="11"/>
      <c r="O166" s="12"/>
      <c r="P166" s="11"/>
    </row>
    <row r="167" spans="2:16" x14ac:dyDescent="0.25">
      <c r="B167" s="8"/>
      <c r="C167" s="8"/>
      <c r="D167" s="8"/>
      <c r="E167" s="8"/>
      <c r="F167" s="8"/>
      <c r="G167" s="8"/>
      <c r="H167" s="24"/>
      <c r="I167" s="8"/>
      <c r="J167" s="8"/>
      <c r="K167" s="8"/>
      <c r="L167" s="8"/>
      <c r="M167" s="12"/>
      <c r="N167" s="11"/>
      <c r="O167" s="12"/>
      <c r="P167" s="11"/>
    </row>
    <row r="168" spans="2:16" x14ac:dyDescent="0.25">
      <c r="B168" s="8"/>
      <c r="C168" s="8"/>
      <c r="D168" s="8"/>
      <c r="E168" s="8"/>
      <c r="F168" s="8"/>
      <c r="G168" s="8"/>
      <c r="H168" s="24"/>
      <c r="I168" s="8"/>
      <c r="J168" s="8"/>
      <c r="K168" s="8"/>
      <c r="L168" s="8"/>
      <c r="M168" s="12"/>
      <c r="N168" s="11"/>
      <c r="O168" s="12"/>
      <c r="P168" s="11"/>
    </row>
    <row r="169" spans="2:16" x14ac:dyDescent="0.25">
      <c r="B169" s="8"/>
      <c r="C169" s="8"/>
      <c r="D169" s="8"/>
      <c r="E169" s="8"/>
      <c r="F169" s="8"/>
      <c r="G169" s="8"/>
      <c r="H169" s="24"/>
      <c r="I169" s="8"/>
      <c r="J169" s="8"/>
      <c r="K169" s="8"/>
      <c r="L169" s="8"/>
      <c r="M169" s="12"/>
      <c r="N169" s="11"/>
      <c r="O169" s="12"/>
      <c r="P169" s="11"/>
    </row>
    <row r="170" spans="2:16" x14ac:dyDescent="0.25">
      <c r="B170" s="8"/>
      <c r="C170" s="8"/>
      <c r="D170" s="8"/>
      <c r="E170" s="8"/>
      <c r="F170" s="8"/>
      <c r="G170" s="8"/>
      <c r="H170" s="24"/>
      <c r="I170" s="8"/>
      <c r="J170" s="8"/>
      <c r="K170" s="8"/>
      <c r="L170" s="8"/>
      <c r="M170" s="12"/>
      <c r="N170" s="11"/>
      <c r="O170" s="12"/>
      <c r="P170" s="11"/>
    </row>
    <row r="171" spans="2:16" x14ac:dyDescent="0.25">
      <c r="B171" s="8"/>
      <c r="C171" s="8"/>
      <c r="D171" s="8"/>
      <c r="E171" s="8"/>
      <c r="F171" s="8"/>
      <c r="G171" s="8"/>
      <c r="H171" s="24"/>
      <c r="I171" s="8"/>
      <c r="J171" s="8"/>
      <c r="K171" s="8"/>
      <c r="L171" s="8"/>
      <c r="M171" s="12"/>
      <c r="N171" s="11"/>
      <c r="O171" s="12"/>
      <c r="P171" s="11"/>
    </row>
    <row r="172" spans="2:16" x14ac:dyDescent="0.25">
      <c r="B172" s="8"/>
      <c r="C172" s="8"/>
      <c r="D172" s="8"/>
      <c r="E172" s="8"/>
      <c r="F172" s="8"/>
      <c r="G172" s="8"/>
      <c r="H172" s="24"/>
      <c r="I172" s="8"/>
      <c r="J172" s="8"/>
      <c r="K172" s="8"/>
      <c r="L172" s="8"/>
      <c r="M172" s="12"/>
      <c r="N172" s="11"/>
      <c r="O172" s="12"/>
      <c r="P172" s="11"/>
    </row>
    <row r="173" spans="2:16" x14ac:dyDescent="0.25">
      <c r="B173" s="8"/>
      <c r="C173" s="8"/>
      <c r="D173" s="8"/>
      <c r="E173" s="8"/>
      <c r="F173" s="8"/>
      <c r="G173" s="8"/>
      <c r="H173" s="24"/>
      <c r="I173" s="8"/>
      <c r="J173" s="8"/>
      <c r="K173" s="8"/>
      <c r="L173" s="8"/>
      <c r="M173" s="12"/>
      <c r="N173" s="11"/>
      <c r="O173" s="12"/>
      <c r="P173" s="11"/>
    </row>
    <row r="174" spans="2:16" x14ac:dyDescent="0.25">
      <c r="B174" s="8"/>
      <c r="C174" s="8"/>
      <c r="D174" s="8"/>
      <c r="E174" s="8"/>
      <c r="F174" s="8"/>
      <c r="G174" s="8"/>
      <c r="H174" s="24"/>
      <c r="I174" s="8"/>
      <c r="J174" s="8"/>
      <c r="K174" s="8"/>
      <c r="L174" s="8"/>
      <c r="M174" s="12"/>
      <c r="N174" s="11"/>
      <c r="O174" s="12"/>
      <c r="P174" s="11"/>
    </row>
    <row r="175" spans="2:16" x14ac:dyDescent="0.25">
      <c r="B175" s="8"/>
      <c r="C175" s="8"/>
      <c r="D175" s="8"/>
      <c r="E175" s="8"/>
      <c r="F175" s="8"/>
      <c r="G175" s="8"/>
      <c r="H175" s="24"/>
      <c r="I175" s="8"/>
      <c r="J175" s="8"/>
      <c r="K175" s="8"/>
      <c r="L175" s="8"/>
      <c r="M175" s="12"/>
      <c r="N175" s="11"/>
      <c r="O175" s="12"/>
      <c r="P175" s="11"/>
    </row>
    <row r="176" spans="2:16" x14ac:dyDescent="0.25">
      <c r="B176" s="8"/>
      <c r="C176" s="8"/>
      <c r="D176" s="8"/>
      <c r="E176" s="8"/>
      <c r="F176" s="8"/>
      <c r="G176" s="8"/>
      <c r="H176" s="24"/>
      <c r="I176" s="8"/>
      <c r="J176" s="8"/>
      <c r="K176" s="8"/>
      <c r="L176" s="8"/>
      <c r="M176" s="12"/>
      <c r="N176" s="11"/>
      <c r="O176" s="12"/>
      <c r="P176" s="11"/>
    </row>
    <row r="177" spans="2:16" x14ac:dyDescent="0.25">
      <c r="B177" s="8"/>
      <c r="C177" s="8"/>
      <c r="D177" s="8"/>
      <c r="E177" s="8"/>
      <c r="F177" s="8"/>
      <c r="G177" s="8"/>
      <c r="H177" s="24"/>
      <c r="I177" s="8"/>
      <c r="J177" s="8"/>
      <c r="K177" s="8"/>
      <c r="L177" s="8"/>
      <c r="M177" s="12"/>
      <c r="N177" s="11"/>
      <c r="O177" s="12"/>
      <c r="P177" s="11"/>
    </row>
    <row r="178" spans="2:16" x14ac:dyDescent="0.25">
      <c r="B178" s="8"/>
      <c r="C178" s="8"/>
      <c r="D178" s="8"/>
      <c r="E178" s="8"/>
      <c r="F178" s="8"/>
      <c r="G178" s="8"/>
      <c r="H178" s="24"/>
      <c r="I178" s="8"/>
      <c r="J178" s="8"/>
      <c r="K178" s="8"/>
      <c r="L178" s="8"/>
      <c r="M178" s="12"/>
      <c r="N178" s="11"/>
      <c r="O178" s="12"/>
      <c r="P178" s="11"/>
    </row>
    <row r="179" spans="2:16" x14ac:dyDescent="0.25">
      <c r="B179" s="8"/>
      <c r="C179" s="8"/>
      <c r="D179" s="8"/>
      <c r="E179" s="8"/>
      <c r="F179" s="8"/>
      <c r="G179" s="8"/>
      <c r="H179" s="24"/>
      <c r="I179" s="8"/>
      <c r="J179" s="8"/>
      <c r="K179" s="8"/>
      <c r="L179" s="8"/>
      <c r="M179" s="12"/>
      <c r="N179" s="11"/>
      <c r="O179" s="12"/>
      <c r="P179" s="11"/>
    </row>
    <row r="180" spans="2:16" x14ac:dyDescent="0.25">
      <c r="B180" s="8"/>
      <c r="C180" s="8"/>
      <c r="D180" s="8"/>
      <c r="E180" s="8"/>
      <c r="F180" s="8"/>
      <c r="G180" s="8"/>
      <c r="H180" s="24"/>
      <c r="I180" s="8"/>
      <c r="J180" s="8"/>
      <c r="K180" s="8"/>
      <c r="L180" s="8"/>
      <c r="M180" s="12"/>
      <c r="N180" s="11"/>
      <c r="O180" s="12"/>
      <c r="P180" s="11"/>
    </row>
    <row r="181" spans="2:16" x14ac:dyDescent="0.25">
      <c r="B181" s="8"/>
      <c r="C181" s="8"/>
      <c r="D181" s="8"/>
      <c r="E181" s="8"/>
      <c r="F181" s="8"/>
      <c r="G181" s="8"/>
      <c r="H181" s="24"/>
      <c r="I181" s="8"/>
      <c r="J181" s="8"/>
      <c r="K181" s="8"/>
      <c r="L181" s="8"/>
      <c r="M181" s="12"/>
      <c r="N181" s="11"/>
      <c r="O181" s="12"/>
      <c r="P181" s="11"/>
    </row>
    <row r="182" spans="2:16" x14ac:dyDescent="0.25">
      <c r="B182" s="8"/>
      <c r="C182" s="8"/>
      <c r="D182" s="8"/>
      <c r="E182" s="8"/>
      <c r="F182" s="8"/>
      <c r="G182" s="8"/>
      <c r="H182" s="24"/>
      <c r="I182" s="8"/>
      <c r="J182" s="8"/>
      <c r="K182" s="8"/>
      <c r="L182" s="8"/>
      <c r="M182" s="12"/>
      <c r="N182" s="11"/>
      <c r="O182" s="12"/>
      <c r="P182" s="11"/>
    </row>
    <row r="183" spans="2:16" x14ac:dyDescent="0.25">
      <c r="B183" s="8"/>
      <c r="C183" s="8"/>
      <c r="D183" s="8"/>
      <c r="E183" s="8"/>
      <c r="F183" s="8"/>
      <c r="G183" s="8"/>
      <c r="H183" s="24"/>
      <c r="I183" s="8"/>
      <c r="J183" s="8"/>
      <c r="K183" s="8"/>
      <c r="L183" s="8"/>
      <c r="M183" s="12"/>
      <c r="N183" s="11"/>
      <c r="O183" s="12"/>
      <c r="P183" s="11"/>
    </row>
    <row r="184" spans="2:16" x14ac:dyDescent="0.25">
      <c r="B184" s="8"/>
      <c r="C184" s="8"/>
      <c r="D184" s="8"/>
      <c r="E184" s="8"/>
      <c r="F184" s="8"/>
      <c r="G184" s="8"/>
      <c r="H184" s="24"/>
      <c r="I184" s="8"/>
      <c r="J184" s="8"/>
      <c r="K184" s="8"/>
      <c r="L184" s="8"/>
      <c r="M184" s="12"/>
      <c r="N184" s="11"/>
      <c r="O184" s="12"/>
      <c r="P184" s="11"/>
    </row>
    <row r="185" spans="2:16" x14ac:dyDescent="0.25">
      <c r="B185" s="8"/>
      <c r="C185" s="8"/>
      <c r="D185" s="8"/>
      <c r="E185" s="8"/>
      <c r="F185" s="8"/>
      <c r="G185" s="8"/>
      <c r="H185" s="24"/>
      <c r="I185" s="8"/>
      <c r="J185" s="8"/>
      <c r="K185" s="8"/>
      <c r="L185" s="8"/>
      <c r="M185" s="12"/>
      <c r="N185" s="11"/>
      <c r="O185" s="12"/>
      <c r="P185" s="11"/>
    </row>
    <row r="186" spans="2:16" x14ac:dyDescent="0.25">
      <c r="B186" s="8"/>
      <c r="C186" s="8"/>
      <c r="D186" s="8"/>
      <c r="E186" s="8"/>
      <c r="F186" s="8"/>
      <c r="G186" s="8"/>
      <c r="H186" s="24"/>
      <c r="I186" s="8"/>
      <c r="J186" s="8"/>
      <c r="K186" s="8"/>
      <c r="L186" s="8"/>
      <c r="M186" s="12"/>
      <c r="N186" s="11"/>
      <c r="O186" s="12"/>
      <c r="P186" s="11"/>
    </row>
    <row r="187" spans="2:16" x14ac:dyDescent="0.25">
      <c r="B187" s="8"/>
      <c r="C187" s="8"/>
      <c r="D187" s="8"/>
      <c r="E187" s="8"/>
      <c r="F187" s="8"/>
      <c r="G187" s="8"/>
      <c r="H187" s="24"/>
      <c r="I187" s="8"/>
      <c r="J187" s="8"/>
      <c r="K187" s="8"/>
      <c r="L187" s="8"/>
      <c r="M187" s="12"/>
      <c r="N187" s="11"/>
      <c r="O187" s="12"/>
      <c r="P187" s="11"/>
    </row>
    <row r="188" spans="2:16" x14ac:dyDescent="0.25">
      <c r="B188" s="8"/>
      <c r="C188" s="8"/>
      <c r="D188" s="8"/>
      <c r="E188" s="8"/>
      <c r="F188" s="8"/>
      <c r="G188" s="8"/>
      <c r="H188" s="24"/>
      <c r="I188" s="8"/>
      <c r="J188" s="8"/>
      <c r="K188" s="8"/>
      <c r="L188" s="8"/>
      <c r="M188" s="12"/>
      <c r="N188" s="11"/>
      <c r="O188" s="12"/>
      <c r="P188" s="11"/>
    </row>
    <row r="189" spans="2:16" x14ac:dyDescent="0.25">
      <c r="B189" s="8"/>
      <c r="C189" s="8"/>
      <c r="D189" s="8"/>
      <c r="E189" s="8"/>
      <c r="F189" s="8"/>
      <c r="G189" s="8"/>
      <c r="H189" s="24"/>
      <c r="I189" s="8"/>
      <c r="J189" s="8"/>
      <c r="K189" s="8"/>
      <c r="L189" s="8"/>
      <c r="M189" s="12"/>
      <c r="N189" s="11"/>
      <c r="O189" s="12"/>
      <c r="P189" s="11"/>
    </row>
    <row r="190" spans="2:16" x14ac:dyDescent="0.25">
      <c r="B190" s="8"/>
      <c r="C190" s="8"/>
      <c r="D190" s="8"/>
      <c r="E190" s="8"/>
      <c r="F190" s="8"/>
      <c r="G190" s="8"/>
      <c r="H190" s="24"/>
      <c r="I190" s="8"/>
      <c r="J190" s="8"/>
      <c r="K190" s="8"/>
      <c r="L190" s="8"/>
      <c r="M190" s="12"/>
      <c r="N190" s="11"/>
      <c r="O190" s="12"/>
      <c r="P190" s="11"/>
    </row>
    <row r="191" spans="2:16" x14ac:dyDescent="0.25">
      <c r="B191" s="8"/>
      <c r="C191" s="8"/>
      <c r="D191" s="8"/>
      <c r="E191" s="8"/>
      <c r="F191" s="8"/>
      <c r="G191" s="8"/>
      <c r="H191" s="24"/>
      <c r="I191" s="8"/>
      <c r="J191" s="8"/>
      <c r="K191" s="8"/>
      <c r="L191" s="8"/>
      <c r="M191" s="12"/>
      <c r="N191" s="11"/>
      <c r="O191" s="12"/>
      <c r="P191" s="11"/>
    </row>
    <row r="192" spans="2:16" x14ac:dyDescent="0.25">
      <c r="B192" s="8"/>
      <c r="C192" s="8"/>
      <c r="D192" s="8"/>
      <c r="E192" s="8"/>
      <c r="F192" s="8"/>
      <c r="G192" s="8"/>
      <c r="H192" s="24"/>
      <c r="I192" s="8"/>
      <c r="J192" s="8"/>
      <c r="K192" s="8"/>
      <c r="L192" s="8"/>
      <c r="M192" s="12"/>
      <c r="N192" s="11"/>
      <c r="O192" s="12"/>
      <c r="P192" s="11"/>
    </row>
    <row r="193" spans="2:16" x14ac:dyDescent="0.25">
      <c r="B193" s="8"/>
      <c r="C193" s="8"/>
      <c r="D193" s="8"/>
      <c r="E193" s="8"/>
      <c r="F193" s="8"/>
      <c r="G193" s="8"/>
      <c r="H193" s="24"/>
      <c r="I193" s="8"/>
      <c r="J193" s="8"/>
      <c r="K193" s="8"/>
      <c r="L193" s="8"/>
      <c r="M193" s="12"/>
      <c r="N193" s="11"/>
      <c r="O193" s="12"/>
      <c r="P193" s="11"/>
    </row>
    <row r="194" spans="2:16" x14ac:dyDescent="0.25">
      <c r="B194" s="8"/>
      <c r="C194" s="8"/>
      <c r="D194" s="8"/>
      <c r="E194" s="8"/>
      <c r="F194" s="8"/>
      <c r="G194" s="8"/>
      <c r="H194" s="24"/>
      <c r="I194" s="8"/>
      <c r="J194" s="8"/>
      <c r="K194" s="8"/>
      <c r="L194" s="8"/>
      <c r="M194" s="12"/>
      <c r="N194" s="11"/>
      <c r="O194" s="12"/>
      <c r="P194" s="11"/>
    </row>
    <row r="195" spans="2:16" x14ac:dyDescent="0.25">
      <c r="B195" s="8"/>
      <c r="C195" s="8"/>
      <c r="D195" s="8"/>
      <c r="E195" s="8"/>
      <c r="F195" s="8"/>
      <c r="G195" s="8"/>
      <c r="H195" s="24"/>
      <c r="I195" s="8"/>
      <c r="J195" s="8"/>
      <c r="K195" s="8"/>
      <c r="L195" s="8"/>
      <c r="M195" s="12"/>
      <c r="N195" s="11"/>
      <c r="O195" s="12"/>
      <c r="P195" s="11"/>
    </row>
    <row r="196" spans="2:16" x14ac:dyDescent="0.25">
      <c r="B196" s="8"/>
      <c r="C196" s="8"/>
      <c r="D196" s="8"/>
      <c r="E196" s="8"/>
      <c r="F196" s="8"/>
      <c r="G196" s="8"/>
      <c r="H196" s="24"/>
      <c r="I196" s="8"/>
      <c r="J196" s="8"/>
      <c r="K196" s="8"/>
      <c r="L196" s="8"/>
      <c r="M196" s="12"/>
      <c r="N196" s="11"/>
      <c r="O196" s="12"/>
      <c r="P196" s="11"/>
    </row>
    <row r="197" spans="2:16" x14ac:dyDescent="0.25">
      <c r="B197" s="8"/>
      <c r="C197" s="8"/>
      <c r="D197" s="8"/>
      <c r="E197" s="8"/>
      <c r="F197" s="8"/>
      <c r="G197" s="8"/>
      <c r="H197" s="24"/>
      <c r="I197" s="8"/>
      <c r="J197" s="8"/>
      <c r="K197" s="8"/>
      <c r="L197" s="8"/>
      <c r="M197" s="12"/>
      <c r="N197" s="11"/>
      <c r="O197" s="12"/>
      <c r="P197" s="11"/>
    </row>
    <row r="198" spans="2:16" x14ac:dyDescent="0.25">
      <c r="B198" s="8"/>
      <c r="C198" s="8"/>
      <c r="D198" s="8"/>
      <c r="E198" s="8"/>
      <c r="F198" s="8"/>
      <c r="G198" s="8"/>
      <c r="H198" s="24"/>
      <c r="I198" s="8"/>
      <c r="J198" s="8"/>
      <c r="K198" s="8"/>
      <c r="L198" s="8"/>
      <c r="M198" s="12"/>
      <c r="N198" s="11"/>
      <c r="O198" s="12"/>
      <c r="P198" s="11"/>
    </row>
    <row r="199" spans="2:16" x14ac:dyDescent="0.25">
      <c r="B199" s="8"/>
      <c r="C199" s="8"/>
      <c r="D199" s="8"/>
      <c r="E199" s="8"/>
      <c r="F199" s="8"/>
      <c r="G199" s="8"/>
      <c r="H199" s="24"/>
      <c r="I199" s="8"/>
      <c r="J199" s="8"/>
      <c r="K199" s="8"/>
      <c r="L199" s="8"/>
      <c r="M199" s="12"/>
      <c r="N199" s="11"/>
      <c r="O199" s="12"/>
      <c r="P199" s="11"/>
    </row>
    <row r="200" spans="2:16" x14ac:dyDescent="0.25">
      <c r="B200" s="8"/>
      <c r="C200" s="8"/>
      <c r="D200" s="8"/>
      <c r="E200" s="8"/>
      <c r="F200" s="8"/>
      <c r="G200" s="8"/>
      <c r="H200" s="24"/>
      <c r="I200" s="8"/>
      <c r="J200" s="8"/>
      <c r="K200" s="8"/>
      <c r="L200" s="8"/>
      <c r="M200" s="12"/>
      <c r="N200" s="11"/>
      <c r="O200" s="12"/>
      <c r="P200" s="11"/>
    </row>
    <row r="201" spans="2:16" x14ac:dyDescent="0.25">
      <c r="B201" s="8"/>
      <c r="C201" s="8"/>
      <c r="D201" s="8"/>
      <c r="E201" s="8"/>
      <c r="F201" s="8"/>
      <c r="G201" s="8"/>
      <c r="H201" s="24"/>
      <c r="I201" s="8"/>
      <c r="J201" s="8"/>
      <c r="K201" s="8"/>
      <c r="L201" s="8"/>
      <c r="M201" s="12"/>
      <c r="N201" s="11"/>
      <c r="O201" s="12"/>
      <c r="P201" s="11"/>
    </row>
    <row r="202" spans="2:16" x14ac:dyDescent="0.25">
      <c r="B202" s="8"/>
      <c r="C202" s="8"/>
      <c r="D202" s="8"/>
      <c r="E202" s="8"/>
      <c r="F202" s="8"/>
      <c r="G202" s="8"/>
      <c r="H202" s="24"/>
      <c r="I202" s="8"/>
      <c r="J202" s="8"/>
      <c r="K202" s="8"/>
      <c r="L202" s="8"/>
      <c r="M202" s="12"/>
      <c r="N202" s="11"/>
      <c r="O202" s="12"/>
      <c r="P202" s="11"/>
    </row>
    <row r="203" spans="2:16" x14ac:dyDescent="0.25">
      <c r="B203" s="8"/>
      <c r="C203" s="8"/>
      <c r="D203" s="8"/>
      <c r="E203" s="8"/>
      <c r="F203" s="8"/>
      <c r="G203" s="8"/>
      <c r="H203" s="24"/>
      <c r="I203" s="8"/>
      <c r="J203" s="8"/>
      <c r="K203" s="8"/>
      <c r="L203" s="8"/>
      <c r="M203" s="12"/>
      <c r="N203" s="11"/>
      <c r="O203" s="12"/>
      <c r="P203" s="11"/>
    </row>
    <row r="204" spans="2:16" x14ac:dyDescent="0.25">
      <c r="B204" s="8"/>
      <c r="C204" s="8"/>
      <c r="D204" s="8"/>
      <c r="E204" s="8"/>
      <c r="F204" s="8"/>
      <c r="G204" s="8"/>
      <c r="H204" s="24"/>
      <c r="I204" s="8"/>
      <c r="J204" s="8"/>
      <c r="K204" s="8"/>
      <c r="L204" s="8"/>
      <c r="M204" s="12"/>
      <c r="N204" s="11"/>
      <c r="O204" s="12"/>
      <c r="P204" s="11"/>
    </row>
    <row r="205" spans="2:16" x14ac:dyDescent="0.25">
      <c r="B205" s="8"/>
      <c r="C205" s="8"/>
      <c r="D205" s="8"/>
      <c r="E205" s="8"/>
      <c r="F205" s="8"/>
      <c r="G205" s="8"/>
      <c r="H205" s="24"/>
      <c r="I205" s="8"/>
      <c r="J205" s="8"/>
      <c r="K205" s="8"/>
      <c r="L205" s="8"/>
      <c r="M205" s="12"/>
      <c r="N205" s="11"/>
      <c r="O205" s="12"/>
      <c r="P205" s="11"/>
    </row>
    <row r="206" spans="2:16" x14ac:dyDescent="0.25">
      <c r="B206" s="8"/>
      <c r="C206" s="8"/>
      <c r="D206" s="8"/>
      <c r="E206" s="8"/>
      <c r="F206" s="8"/>
      <c r="G206" s="8"/>
      <c r="H206" s="24"/>
      <c r="I206" s="8"/>
      <c r="J206" s="8"/>
      <c r="K206" s="8"/>
      <c r="L206" s="8"/>
      <c r="M206" s="12"/>
      <c r="N206" s="11"/>
      <c r="O206" s="12"/>
      <c r="P206" s="11"/>
    </row>
    <row r="207" spans="2:16" x14ac:dyDescent="0.25">
      <c r="B207" s="8"/>
      <c r="C207" s="8"/>
      <c r="D207" s="8"/>
      <c r="E207" s="8"/>
      <c r="F207" s="8"/>
      <c r="G207" s="8"/>
      <c r="H207" s="24"/>
      <c r="I207" s="8"/>
      <c r="J207" s="8"/>
      <c r="K207" s="8"/>
      <c r="L207" s="8"/>
      <c r="M207" s="12"/>
      <c r="N207" s="11"/>
      <c r="O207" s="12"/>
      <c r="P207" s="11"/>
    </row>
    <row r="208" spans="2:16" x14ac:dyDescent="0.25">
      <c r="B208" s="8"/>
      <c r="C208" s="8"/>
      <c r="D208" s="8"/>
      <c r="E208" s="8"/>
      <c r="F208" s="8"/>
      <c r="G208" s="8"/>
      <c r="H208" s="24"/>
      <c r="I208" s="8"/>
      <c r="J208" s="8"/>
      <c r="K208" s="8"/>
      <c r="L208" s="8"/>
      <c r="M208" s="12"/>
      <c r="N208" s="11"/>
      <c r="O208" s="12"/>
      <c r="P208" s="11"/>
    </row>
    <row r="209" spans="2:16" x14ac:dyDescent="0.25">
      <c r="B209" s="8"/>
      <c r="C209" s="8"/>
      <c r="D209" s="8"/>
      <c r="E209" s="8"/>
      <c r="F209" s="8"/>
      <c r="G209" s="8"/>
      <c r="H209" s="24"/>
      <c r="I209" s="8"/>
      <c r="J209" s="8"/>
      <c r="K209" s="8"/>
      <c r="L209" s="8"/>
      <c r="M209" s="12"/>
      <c r="N209" s="11"/>
      <c r="O209" s="12"/>
      <c r="P209" s="11"/>
    </row>
    <row r="210" spans="2:16" x14ac:dyDescent="0.25">
      <c r="B210" s="8"/>
      <c r="C210" s="8"/>
      <c r="D210" s="8"/>
      <c r="E210" s="8"/>
      <c r="F210" s="8"/>
      <c r="G210" s="8"/>
      <c r="H210" s="24"/>
      <c r="I210" s="8"/>
      <c r="J210" s="8"/>
      <c r="K210" s="8"/>
      <c r="L210" s="8"/>
      <c r="M210" s="12"/>
      <c r="N210" s="11"/>
      <c r="O210" s="12"/>
      <c r="P210" s="11"/>
    </row>
    <row r="211" spans="2:16" x14ac:dyDescent="0.25">
      <c r="B211" s="8"/>
      <c r="C211" s="8"/>
      <c r="D211" s="8"/>
      <c r="E211" s="8"/>
      <c r="F211" s="8"/>
      <c r="G211" s="8"/>
      <c r="H211" s="24"/>
      <c r="I211" s="8"/>
      <c r="J211" s="8"/>
      <c r="K211" s="8"/>
      <c r="L211" s="8"/>
      <c r="M211" s="12"/>
      <c r="N211" s="11"/>
      <c r="O211" s="12"/>
      <c r="P211" s="11"/>
    </row>
    <row r="212" spans="2:16" x14ac:dyDescent="0.25">
      <c r="B212" s="8"/>
      <c r="C212" s="8"/>
      <c r="D212" s="8"/>
      <c r="E212" s="8"/>
      <c r="F212" s="8"/>
      <c r="G212" s="8"/>
      <c r="H212" s="24"/>
      <c r="I212" s="8"/>
      <c r="J212" s="8"/>
      <c r="K212" s="8"/>
      <c r="L212" s="8"/>
      <c r="M212" s="12"/>
      <c r="N212" s="11"/>
      <c r="O212" s="12"/>
      <c r="P212" s="11"/>
    </row>
    <row r="213" spans="2:16" x14ac:dyDescent="0.25">
      <c r="B213" s="8"/>
      <c r="C213" s="8"/>
      <c r="D213" s="8"/>
      <c r="E213" s="8"/>
      <c r="F213" s="8"/>
      <c r="G213" s="8"/>
      <c r="H213" s="24"/>
      <c r="I213" s="8"/>
      <c r="J213" s="8"/>
      <c r="K213" s="8"/>
      <c r="L213" s="8"/>
      <c r="M213" s="12"/>
      <c r="N213" s="11"/>
      <c r="O213" s="12"/>
      <c r="P213" s="11"/>
    </row>
    <row r="214" spans="2:16" x14ac:dyDescent="0.25">
      <c r="B214" s="8"/>
      <c r="C214" s="8"/>
      <c r="D214" s="8"/>
      <c r="E214" s="8"/>
      <c r="F214" s="8"/>
      <c r="G214" s="8"/>
      <c r="H214" s="24"/>
      <c r="I214" s="8"/>
      <c r="J214" s="8"/>
      <c r="K214" s="8"/>
      <c r="L214" s="8"/>
      <c r="M214" s="12"/>
      <c r="N214" s="11"/>
      <c r="O214" s="12"/>
      <c r="P214" s="11"/>
    </row>
    <row r="215" spans="2:16" x14ac:dyDescent="0.25">
      <c r="B215" s="8"/>
      <c r="C215" s="8"/>
      <c r="D215" s="8"/>
      <c r="E215" s="8"/>
      <c r="F215" s="8"/>
      <c r="G215" s="8"/>
      <c r="H215" s="24"/>
      <c r="I215" s="8"/>
      <c r="J215" s="8"/>
      <c r="K215" s="8"/>
      <c r="L215" s="8"/>
      <c r="M215" s="12"/>
      <c r="N215" s="11"/>
      <c r="O215" s="12"/>
      <c r="P215" s="11"/>
    </row>
    <row r="216" spans="2:16" x14ac:dyDescent="0.25">
      <c r="B216" s="8"/>
      <c r="C216" s="8"/>
      <c r="D216" s="8"/>
      <c r="E216" s="8"/>
      <c r="F216" s="8"/>
      <c r="G216" s="8"/>
      <c r="H216" s="24"/>
      <c r="I216" s="8"/>
      <c r="J216" s="8"/>
      <c r="K216" s="8"/>
      <c r="L216" s="8"/>
      <c r="M216" s="12"/>
      <c r="N216" s="11"/>
      <c r="O216" s="12"/>
      <c r="P216" s="11"/>
    </row>
    <row r="217" spans="2:16" x14ac:dyDescent="0.25">
      <c r="B217" s="8"/>
      <c r="C217" s="8"/>
      <c r="D217" s="8"/>
      <c r="E217" s="8"/>
      <c r="F217" s="8"/>
      <c r="G217" s="8"/>
      <c r="H217" s="24"/>
      <c r="I217" s="8"/>
      <c r="J217" s="8"/>
      <c r="K217" s="8"/>
      <c r="L217" s="8"/>
      <c r="M217" s="12"/>
      <c r="N217" s="11"/>
      <c r="O217" s="12"/>
      <c r="P217" s="11"/>
    </row>
    <row r="218" spans="2:16" x14ac:dyDescent="0.25">
      <c r="B218" s="8"/>
      <c r="C218" s="8"/>
      <c r="D218" s="8"/>
      <c r="E218" s="8"/>
      <c r="F218" s="8"/>
      <c r="G218" s="8"/>
      <c r="H218" s="24"/>
      <c r="I218" s="8"/>
      <c r="J218" s="8"/>
      <c r="K218" s="8"/>
      <c r="L218" s="8"/>
      <c r="M218" s="12"/>
      <c r="N218" s="11"/>
      <c r="O218" s="12"/>
      <c r="P218" s="11"/>
    </row>
    <row r="219" spans="2:16" x14ac:dyDescent="0.25">
      <c r="B219" s="8"/>
      <c r="C219" s="8"/>
      <c r="D219" s="8"/>
      <c r="E219" s="8"/>
      <c r="F219" s="8"/>
      <c r="G219" s="8"/>
      <c r="H219" s="24"/>
      <c r="I219" s="8"/>
      <c r="J219" s="8"/>
      <c r="K219" s="8"/>
      <c r="L219" s="8"/>
      <c r="M219" s="12"/>
      <c r="N219" s="11"/>
      <c r="O219" s="12"/>
      <c r="P219" s="11"/>
    </row>
    <row r="220" spans="2:16" x14ac:dyDescent="0.25">
      <c r="B220" s="8"/>
      <c r="C220" s="8"/>
      <c r="D220" s="8"/>
      <c r="E220" s="8"/>
      <c r="F220" s="8"/>
      <c r="G220" s="8"/>
      <c r="H220" s="24"/>
      <c r="I220" s="8"/>
      <c r="J220" s="8"/>
      <c r="K220" s="8"/>
      <c r="L220" s="8"/>
      <c r="M220" s="12"/>
      <c r="N220" s="11"/>
      <c r="O220" s="12"/>
      <c r="P220" s="11"/>
    </row>
    <row r="221" spans="2:16" x14ac:dyDescent="0.25">
      <c r="B221" s="8"/>
      <c r="C221" s="8"/>
      <c r="D221" s="8"/>
      <c r="E221" s="8"/>
      <c r="F221" s="8"/>
      <c r="G221" s="8"/>
      <c r="H221" s="24"/>
      <c r="I221" s="8"/>
      <c r="J221" s="8"/>
      <c r="K221" s="8"/>
      <c r="L221" s="8"/>
      <c r="M221" s="12"/>
      <c r="N221" s="11"/>
      <c r="O221" s="12"/>
      <c r="P221" s="11"/>
    </row>
    <row r="222" spans="2:16" x14ac:dyDescent="0.25">
      <c r="B222" s="8"/>
      <c r="C222" s="8"/>
      <c r="D222" s="8"/>
      <c r="E222" s="8"/>
      <c r="F222" s="8"/>
      <c r="G222" s="8"/>
      <c r="H222" s="24"/>
      <c r="I222" s="8"/>
      <c r="J222" s="8"/>
      <c r="K222" s="8"/>
      <c r="L222" s="8"/>
      <c r="M222" s="12"/>
      <c r="N222" s="11"/>
      <c r="O222" s="12"/>
      <c r="P222" s="11"/>
    </row>
    <row r="223" spans="2:16" x14ac:dyDescent="0.25">
      <c r="B223" s="8"/>
      <c r="C223" s="8"/>
      <c r="D223" s="8"/>
      <c r="E223" s="8"/>
      <c r="F223" s="8"/>
      <c r="G223" s="8"/>
      <c r="H223" s="24"/>
      <c r="I223" s="8"/>
      <c r="J223" s="8"/>
      <c r="K223" s="8"/>
      <c r="L223" s="8"/>
      <c r="M223" s="12"/>
      <c r="N223" s="11"/>
      <c r="O223" s="12"/>
      <c r="P223" s="11"/>
    </row>
    <row r="224" spans="2:16" x14ac:dyDescent="0.25">
      <c r="B224" s="8"/>
      <c r="C224" s="8"/>
      <c r="D224" s="8"/>
      <c r="E224" s="8"/>
      <c r="F224" s="8"/>
      <c r="G224" s="8"/>
      <c r="H224" s="24"/>
      <c r="I224" s="8"/>
      <c r="J224" s="8"/>
      <c r="K224" s="8"/>
      <c r="L224" s="8"/>
      <c r="M224" s="12"/>
      <c r="N224" s="11"/>
      <c r="O224" s="12"/>
      <c r="P224" s="11"/>
    </row>
    <row r="225" spans="2:16" x14ac:dyDescent="0.25">
      <c r="B225" s="8"/>
      <c r="C225" s="8"/>
      <c r="D225" s="8"/>
      <c r="E225" s="8"/>
      <c r="F225" s="8"/>
      <c r="G225" s="8"/>
      <c r="H225" s="24"/>
      <c r="I225" s="8"/>
      <c r="J225" s="8"/>
      <c r="K225" s="8"/>
      <c r="L225" s="8"/>
      <c r="M225" s="12"/>
      <c r="N225" s="11"/>
      <c r="O225" s="12"/>
      <c r="P225" s="11"/>
    </row>
    <row r="226" spans="2:16" x14ac:dyDescent="0.25">
      <c r="B226" s="8"/>
      <c r="C226" s="8"/>
      <c r="D226" s="8"/>
      <c r="E226" s="8"/>
      <c r="F226" s="8"/>
      <c r="G226" s="8"/>
      <c r="H226" s="24"/>
      <c r="I226" s="8"/>
      <c r="J226" s="8"/>
      <c r="K226" s="8"/>
      <c r="L226" s="8"/>
      <c r="M226" s="12"/>
      <c r="N226" s="11"/>
      <c r="O226" s="12"/>
      <c r="P226" s="11"/>
    </row>
    <row r="227" spans="2:16" x14ac:dyDescent="0.25">
      <c r="B227" s="8"/>
      <c r="C227" s="8"/>
      <c r="D227" s="8"/>
      <c r="E227" s="8"/>
      <c r="F227" s="8"/>
      <c r="G227" s="8"/>
      <c r="H227" s="24"/>
      <c r="I227" s="8"/>
      <c r="J227" s="8"/>
      <c r="K227" s="8"/>
      <c r="L227" s="8"/>
      <c r="M227" s="12"/>
      <c r="N227" s="11"/>
      <c r="O227" s="12"/>
      <c r="P227" s="11"/>
    </row>
    <row r="228" spans="2:16" x14ac:dyDescent="0.25">
      <c r="B228" s="8"/>
      <c r="C228" s="8"/>
      <c r="D228" s="8"/>
      <c r="E228" s="8"/>
      <c r="F228" s="8"/>
      <c r="G228" s="8"/>
      <c r="H228" s="24"/>
      <c r="I228" s="8"/>
      <c r="J228" s="8"/>
      <c r="K228" s="8"/>
      <c r="L228" s="8"/>
      <c r="M228" s="12"/>
      <c r="N228" s="11"/>
      <c r="O228" s="12"/>
      <c r="P228" s="11"/>
    </row>
    <row r="229" spans="2:16" x14ac:dyDescent="0.25">
      <c r="B229" s="8"/>
      <c r="C229" s="8"/>
      <c r="D229" s="8"/>
      <c r="E229" s="8"/>
      <c r="F229" s="8"/>
      <c r="G229" s="8"/>
      <c r="H229" s="24"/>
      <c r="I229" s="8"/>
      <c r="J229" s="8"/>
      <c r="K229" s="8"/>
      <c r="L229" s="8"/>
      <c r="M229" s="12"/>
      <c r="N229" s="11"/>
      <c r="O229" s="12"/>
      <c r="P229" s="11"/>
    </row>
    <row r="230" spans="2:16" x14ac:dyDescent="0.25">
      <c r="B230" s="8"/>
      <c r="C230" s="8"/>
      <c r="D230" s="8"/>
      <c r="E230" s="8"/>
      <c r="F230" s="8"/>
      <c r="G230" s="8"/>
      <c r="H230" s="24"/>
      <c r="I230" s="8"/>
      <c r="J230" s="8"/>
      <c r="K230" s="8"/>
      <c r="L230" s="8"/>
      <c r="M230" s="12"/>
      <c r="N230" s="11"/>
      <c r="O230" s="12"/>
      <c r="P230" s="11"/>
    </row>
    <row r="231" spans="2:16" x14ac:dyDescent="0.25">
      <c r="B231" s="8"/>
      <c r="C231" s="8"/>
      <c r="D231" s="8"/>
      <c r="E231" s="8"/>
      <c r="F231" s="8"/>
      <c r="G231" s="8"/>
      <c r="H231" s="24"/>
      <c r="I231" s="8"/>
      <c r="J231" s="8"/>
      <c r="K231" s="8"/>
      <c r="L231" s="8"/>
      <c r="M231" s="12"/>
      <c r="N231" s="11"/>
      <c r="O231" s="12"/>
      <c r="P231" s="11"/>
    </row>
    <row r="232" spans="2:16" x14ac:dyDescent="0.25">
      <c r="B232" s="8"/>
      <c r="C232" s="8"/>
      <c r="D232" s="8"/>
      <c r="E232" s="8"/>
      <c r="F232" s="8"/>
      <c r="G232" s="8"/>
      <c r="H232" s="24"/>
      <c r="I232" s="8"/>
      <c r="J232" s="8"/>
      <c r="K232" s="8"/>
      <c r="L232" s="8"/>
      <c r="M232" s="12"/>
      <c r="N232" s="11"/>
      <c r="O232" s="12"/>
      <c r="P232" s="11"/>
    </row>
    <row r="233" spans="2:16" x14ac:dyDescent="0.25">
      <c r="B233" s="8"/>
      <c r="C233" s="8"/>
      <c r="D233" s="8"/>
      <c r="E233" s="8"/>
      <c r="F233" s="8"/>
      <c r="G233" s="8"/>
      <c r="H233" s="24"/>
      <c r="I233" s="8"/>
      <c r="J233" s="8"/>
      <c r="K233" s="8"/>
      <c r="L233" s="8"/>
      <c r="M233" s="12"/>
      <c r="N233" s="11"/>
      <c r="O233" s="12"/>
      <c r="P233" s="11"/>
    </row>
    <row r="234" spans="2:16" x14ac:dyDescent="0.25">
      <c r="B234" s="8"/>
      <c r="C234" s="8"/>
      <c r="D234" s="8"/>
      <c r="E234" s="8"/>
      <c r="F234" s="8"/>
      <c r="G234" s="8"/>
      <c r="H234" s="24"/>
      <c r="I234" s="8"/>
      <c r="J234" s="8"/>
      <c r="K234" s="8"/>
      <c r="L234" s="8"/>
      <c r="M234" s="12"/>
      <c r="N234" s="11"/>
      <c r="O234" s="12"/>
      <c r="P234" s="11"/>
    </row>
    <row r="235" spans="2:16" x14ac:dyDescent="0.25">
      <c r="B235" s="8"/>
      <c r="C235" s="8"/>
      <c r="D235" s="8"/>
      <c r="E235" s="8"/>
      <c r="F235" s="8"/>
      <c r="G235" s="8"/>
      <c r="H235" s="24"/>
      <c r="I235" s="8"/>
      <c r="J235" s="8"/>
      <c r="K235" s="8"/>
      <c r="L235" s="8"/>
      <c r="M235" s="12"/>
      <c r="N235" s="11"/>
      <c r="O235" s="12"/>
      <c r="P235" s="11"/>
    </row>
    <row r="236" spans="2:16" x14ac:dyDescent="0.25">
      <c r="B236" s="8"/>
      <c r="C236" s="8"/>
      <c r="D236" s="8"/>
      <c r="E236" s="8"/>
      <c r="F236" s="8"/>
      <c r="G236" s="8"/>
      <c r="H236" s="24"/>
      <c r="I236" s="8"/>
      <c r="J236" s="8"/>
      <c r="K236" s="8"/>
      <c r="L236" s="8"/>
      <c r="M236" s="12"/>
      <c r="N236" s="11"/>
      <c r="O236" s="12"/>
      <c r="P236" s="11"/>
    </row>
    <row r="237" spans="2:16" x14ac:dyDescent="0.25">
      <c r="B237" s="8"/>
      <c r="C237" s="8"/>
      <c r="D237" s="8"/>
      <c r="E237" s="8"/>
      <c r="F237" s="8"/>
      <c r="G237" s="8"/>
      <c r="H237" s="24"/>
      <c r="I237" s="8"/>
      <c r="J237" s="8"/>
      <c r="K237" s="8"/>
      <c r="L237" s="8"/>
      <c r="M237" s="12"/>
      <c r="N237" s="11"/>
      <c r="O237" s="12"/>
      <c r="P237" s="11"/>
    </row>
    <row r="238" spans="2:16" x14ac:dyDescent="0.25">
      <c r="B238" s="8"/>
      <c r="C238" s="8"/>
      <c r="D238" s="8"/>
      <c r="E238" s="8"/>
      <c r="F238" s="8"/>
      <c r="G238" s="8"/>
      <c r="H238" s="24"/>
      <c r="I238" s="8"/>
      <c r="J238" s="8"/>
      <c r="K238" s="8"/>
      <c r="L238" s="8"/>
      <c r="M238" s="12"/>
      <c r="N238" s="11"/>
      <c r="O238" s="12"/>
      <c r="P238" s="11"/>
    </row>
    <row r="239" spans="2:16" x14ac:dyDescent="0.25">
      <c r="B239" s="8"/>
      <c r="C239" s="8"/>
      <c r="D239" s="8"/>
      <c r="E239" s="8"/>
      <c r="F239" s="8"/>
      <c r="G239" s="8"/>
      <c r="H239" s="24"/>
      <c r="I239" s="8"/>
      <c r="J239" s="8"/>
      <c r="K239" s="8"/>
      <c r="L239" s="8"/>
      <c r="M239" s="12"/>
      <c r="N239" s="11"/>
      <c r="O239" s="12"/>
      <c r="P239" s="11"/>
    </row>
    <row r="240" spans="2:16" x14ac:dyDescent="0.25">
      <c r="B240" s="8"/>
      <c r="C240" s="8"/>
      <c r="D240" s="8"/>
      <c r="E240" s="8"/>
      <c r="F240" s="8"/>
      <c r="G240" s="8"/>
      <c r="H240" s="24"/>
      <c r="I240" s="8"/>
      <c r="J240" s="8"/>
      <c r="K240" s="8"/>
      <c r="L240" s="8"/>
      <c r="M240" s="12"/>
      <c r="N240" s="11"/>
      <c r="O240" s="12"/>
      <c r="P240" s="11"/>
    </row>
    <row r="241" spans="2:16" x14ac:dyDescent="0.25">
      <c r="B241" s="8"/>
      <c r="C241" s="8"/>
      <c r="D241" s="8"/>
      <c r="E241" s="8"/>
      <c r="F241" s="8"/>
      <c r="G241" s="8"/>
      <c r="H241" s="24"/>
      <c r="I241" s="8"/>
      <c r="J241" s="8"/>
      <c r="K241" s="8"/>
      <c r="L241" s="8"/>
      <c r="M241" s="12"/>
      <c r="N241" s="11"/>
      <c r="O241" s="12"/>
      <c r="P241" s="11"/>
    </row>
    <row r="242" spans="2:16" x14ac:dyDescent="0.25">
      <c r="B242" s="8"/>
      <c r="C242" s="8"/>
      <c r="D242" s="8"/>
      <c r="E242" s="8"/>
      <c r="F242" s="8"/>
      <c r="G242" s="8"/>
      <c r="H242" s="24"/>
      <c r="I242" s="8"/>
      <c r="J242" s="8"/>
      <c r="K242" s="8"/>
      <c r="L242" s="8"/>
      <c r="M242" s="12"/>
      <c r="N242" s="11"/>
      <c r="O242" s="12"/>
      <c r="P242" s="11"/>
    </row>
    <row r="243" spans="2:16" x14ac:dyDescent="0.25">
      <c r="B243" s="8"/>
      <c r="C243" s="8"/>
      <c r="D243" s="8"/>
      <c r="E243" s="8"/>
      <c r="F243" s="8"/>
      <c r="G243" s="8"/>
      <c r="H243" s="24"/>
      <c r="I243" s="8"/>
      <c r="J243" s="8"/>
      <c r="K243" s="8"/>
      <c r="L243" s="8"/>
      <c r="M243" s="12"/>
      <c r="N243" s="11"/>
      <c r="O243" s="12"/>
      <c r="P243" s="11"/>
    </row>
    <row r="244" spans="2:16" x14ac:dyDescent="0.25">
      <c r="B244" s="8"/>
      <c r="C244" s="8"/>
      <c r="D244" s="8"/>
      <c r="E244" s="8"/>
      <c r="F244" s="8"/>
      <c r="G244" s="8"/>
      <c r="H244" s="24"/>
      <c r="I244" s="8"/>
      <c r="J244" s="8"/>
      <c r="K244" s="8"/>
      <c r="L244" s="8"/>
      <c r="M244" s="12"/>
      <c r="N244" s="11"/>
      <c r="O244" s="12"/>
      <c r="P244" s="11"/>
    </row>
    <row r="245" spans="2:16" x14ac:dyDescent="0.25">
      <c r="B245" s="8"/>
      <c r="C245" s="8"/>
      <c r="D245" s="8"/>
      <c r="E245" s="8"/>
      <c r="F245" s="8"/>
      <c r="G245" s="8"/>
      <c r="H245" s="24"/>
      <c r="I245" s="8"/>
      <c r="J245" s="8"/>
      <c r="K245" s="8"/>
      <c r="L245" s="8"/>
      <c r="M245" s="12"/>
      <c r="N245" s="11"/>
      <c r="O245" s="12"/>
      <c r="P245" s="11"/>
    </row>
    <row r="246" spans="2:16" x14ac:dyDescent="0.25">
      <c r="B246" s="8"/>
      <c r="C246" s="8"/>
      <c r="D246" s="8"/>
      <c r="E246" s="8"/>
      <c r="F246" s="8"/>
      <c r="G246" s="8"/>
      <c r="H246" s="24"/>
      <c r="I246" s="8"/>
      <c r="J246" s="8"/>
      <c r="K246" s="8"/>
      <c r="L246" s="8"/>
      <c r="M246" s="12"/>
      <c r="N246" s="11"/>
      <c r="O246" s="12"/>
      <c r="P246" s="11"/>
    </row>
    <row r="247" spans="2:16" x14ac:dyDescent="0.25">
      <c r="B247" s="8"/>
      <c r="C247" s="8"/>
      <c r="D247" s="8"/>
      <c r="E247" s="8"/>
      <c r="F247" s="8"/>
      <c r="G247" s="8"/>
      <c r="H247" s="24"/>
      <c r="I247" s="8"/>
      <c r="J247" s="8"/>
      <c r="K247" s="8"/>
      <c r="L247" s="8"/>
      <c r="M247" s="12"/>
      <c r="N247" s="11"/>
      <c r="O247" s="12"/>
      <c r="P247" s="11"/>
    </row>
    <row r="248" spans="2:16" x14ac:dyDescent="0.25">
      <c r="B248" s="8"/>
      <c r="C248" s="8"/>
      <c r="D248" s="8"/>
      <c r="E248" s="8"/>
      <c r="F248" s="8"/>
      <c r="G248" s="8"/>
      <c r="H248" s="24"/>
      <c r="I248" s="8"/>
      <c r="J248" s="8"/>
      <c r="K248" s="8"/>
      <c r="L248" s="8"/>
      <c r="M248" s="12"/>
      <c r="N248" s="11"/>
      <c r="O248" s="12"/>
      <c r="P248" s="11"/>
    </row>
    <row r="249" spans="2:16" x14ac:dyDescent="0.25">
      <c r="B249" s="8"/>
      <c r="C249" s="8"/>
      <c r="D249" s="8"/>
      <c r="E249" s="8"/>
      <c r="F249" s="8"/>
      <c r="G249" s="8"/>
      <c r="H249" s="24"/>
      <c r="I249" s="8"/>
      <c r="J249" s="8"/>
      <c r="K249" s="8"/>
      <c r="L249" s="8"/>
      <c r="M249" s="12"/>
      <c r="N249" s="11"/>
      <c r="O249" s="12"/>
      <c r="P249" s="11"/>
    </row>
    <row r="250" spans="2:16" x14ac:dyDescent="0.25">
      <c r="B250" s="8"/>
      <c r="C250" s="8"/>
      <c r="D250" s="8"/>
      <c r="E250" s="8"/>
      <c r="F250" s="8"/>
      <c r="G250" s="8"/>
      <c r="H250" s="24"/>
      <c r="I250" s="8"/>
      <c r="J250" s="8"/>
      <c r="K250" s="8"/>
      <c r="L250" s="8"/>
      <c r="M250" s="12"/>
      <c r="N250" s="11"/>
      <c r="O250" s="12"/>
      <c r="P250" s="11"/>
    </row>
    <row r="251" spans="2:16" x14ac:dyDescent="0.25">
      <c r="B251" s="8"/>
      <c r="C251" s="8"/>
      <c r="D251" s="8"/>
      <c r="E251" s="8"/>
      <c r="F251" s="8"/>
      <c r="G251" s="8"/>
      <c r="H251" s="24"/>
      <c r="I251" s="8"/>
      <c r="J251" s="8"/>
      <c r="K251" s="8"/>
      <c r="L251" s="8"/>
      <c r="M251" s="12"/>
      <c r="N251" s="11"/>
      <c r="O251" s="12"/>
      <c r="P251" s="11"/>
    </row>
    <row r="252" spans="2:16" x14ac:dyDescent="0.25">
      <c r="B252" s="8"/>
      <c r="C252" s="8"/>
      <c r="D252" s="8"/>
      <c r="E252" s="8"/>
      <c r="F252" s="8"/>
      <c r="G252" s="8"/>
      <c r="H252" s="24"/>
      <c r="I252" s="8"/>
      <c r="J252" s="8"/>
      <c r="K252" s="8"/>
      <c r="L252" s="8"/>
      <c r="M252" s="12"/>
      <c r="N252" s="11"/>
      <c r="O252" s="12"/>
      <c r="P252" s="11"/>
    </row>
    <row r="253" spans="2:16" x14ac:dyDescent="0.25">
      <c r="B253" s="8"/>
      <c r="C253" s="8"/>
      <c r="D253" s="8"/>
      <c r="E253" s="8"/>
      <c r="F253" s="8"/>
      <c r="G253" s="8"/>
      <c r="H253" s="24"/>
      <c r="I253" s="8"/>
      <c r="J253" s="8"/>
      <c r="K253" s="8"/>
      <c r="L253" s="8"/>
      <c r="M253" s="12"/>
      <c r="N253" s="11"/>
      <c r="O253" s="12"/>
      <c r="P253" s="11"/>
    </row>
    <row r="254" spans="2:16" x14ac:dyDescent="0.25">
      <c r="B254" s="8"/>
      <c r="C254" s="8"/>
      <c r="D254" s="8"/>
      <c r="E254" s="8"/>
      <c r="F254" s="8"/>
      <c r="G254" s="8"/>
      <c r="H254" s="24"/>
      <c r="I254" s="8"/>
      <c r="J254" s="8"/>
      <c r="K254" s="8"/>
      <c r="L254" s="8"/>
      <c r="M254" s="12"/>
      <c r="N254" s="11"/>
      <c r="O254" s="12"/>
      <c r="P254" s="11"/>
    </row>
    <row r="255" spans="2:16" x14ac:dyDescent="0.25">
      <c r="B255" s="8"/>
      <c r="C255" s="8"/>
      <c r="D255" s="8"/>
      <c r="E255" s="8"/>
      <c r="F255" s="8"/>
      <c r="G255" s="8"/>
      <c r="H255" s="24"/>
      <c r="I255" s="8"/>
      <c r="J255" s="8"/>
      <c r="K255" s="8"/>
      <c r="L255" s="8"/>
      <c r="M255" s="12"/>
      <c r="N255" s="11"/>
      <c r="O255" s="12"/>
      <c r="P255" s="11"/>
    </row>
    <row r="256" spans="2:16" x14ac:dyDescent="0.25">
      <c r="B256" s="8"/>
      <c r="C256" s="8"/>
      <c r="D256" s="8"/>
      <c r="E256" s="8"/>
      <c r="F256" s="8"/>
      <c r="G256" s="8"/>
      <c r="H256" s="24"/>
      <c r="I256" s="8"/>
      <c r="J256" s="8"/>
      <c r="K256" s="8"/>
      <c r="L256" s="8"/>
      <c r="M256" s="12"/>
      <c r="N256" s="11"/>
      <c r="O256" s="12"/>
      <c r="P256" s="11"/>
    </row>
    <row r="257" spans="2:16" x14ac:dyDescent="0.25">
      <c r="B257" s="8"/>
      <c r="C257" s="8"/>
      <c r="D257" s="8"/>
      <c r="E257" s="8"/>
      <c r="F257" s="8"/>
      <c r="G257" s="8"/>
      <c r="H257" s="24"/>
      <c r="I257" s="8"/>
      <c r="J257" s="8"/>
      <c r="K257" s="8"/>
      <c r="L257" s="8"/>
      <c r="M257" s="12"/>
      <c r="N257" s="11"/>
      <c r="O257" s="12"/>
      <c r="P257" s="11"/>
    </row>
    <row r="258" spans="2:16" x14ac:dyDescent="0.25">
      <c r="B258" s="8"/>
      <c r="C258" s="8"/>
      <c r="D258" s="8"/>
      <c r="E258" s="8"/>
      <c r="F258" s="8"/>
      <c r="G258" s="8"/>
      <c r="H258" s="24"/>
      <c r="I258" s="8"/>
      <c r="J258" s="8"/>
      <c r="K258" s="8"/>
      <c r="L258" s="8"/>
      <c r="M258" s="12"/>
      <c r="N258" s="11"/>
      <c r="O258" s="12"/>
      <c r="P258" s="11"/>
    </row>
    <row r="259" spans="2:16" x14ac:dyDescent="0.25">
      <c r="B259" s="8"/>
      <c r="C259" s="8"/>
      <c r="D259" s="8"/>
      <c r="E259" s="8"/>
      <c r="F259" s="8"/>
      <c r="G259" s="8"/>
      <c r="H259" s="24"/>
      <c r="I259" s="8"/>
      <c r="J259" s="8"/>
      <c r="K259" s="8"/>
      <c r="L259" s="8"/>
      <c r="M259" s="12"/>
      <c r="N259" s="11"/>
      <c r="O259" s="12"/>
      <c r="P259" s="11"/>
    </row>
    <row r="260" spans="2:16" x14ac:dyDescent="0.25">
      <c r="B260" s="8"/>
      <c r="C260" s="8"/>
      <c r="D260" s="8"/>
      <c r="E260" s="8"/>
      <c r="F260" s="8"/>
      <c r="G260" s="8"/>
      <c r="H260" s="24"/>
      <c r="I260" s="8"/>
      <c r="J260" s="8"/>
      <c r="K260" s="8"/>
      <c r="L260" s="8"/>
      <c r="M260" s="12"/>
      <c r="N260" s="11"/>
      <c r="O260" s="12"/>
      <c r="P260" s="11"/>
    </row>
    <row r="261" spans="2:16" x14ac:dyDescent="0.25">
      <c r="B261" s="8"/>
      <c r="C261" s="8"/>
      <c r="D261" s="8"/>
      <c r="E261" s="8"/>
      <c r="F261" s="8"/>
      <c r="G261" s="8"/>
      <c r="H261" s="24"/>
      <c r="I261" s="8"/>
      <c r="J261" s="8"/>
      <c r="K261" s="8"/>
      <c r="L261" s="8"/>
      <c r="M261" s="12"/>
      <c r="N261" s="11"/>
      <c r="O261" s="12"/>
      <c r="P261" s="11"/>
    </row>
    <row r="262" spans="2:16" x14ac:dyDescent="0.25">
      <c r="B262" s="8"/>
      <c r="C262" s="8"/>
      <c r="D262" s="8"/>
      <c r="E262" s="8"/>
      <c r="F262" s="8"/>
      <c r="G262" s="8"/>
      <c r="H262" s="24"/>
      <c r="I262" s="8"/>
      <c r="J262" s="8"/>
      <c r="K262" s="8"/>
      <c r="L262" s="8"/>
      <c r="M262" s="12"/>
      <c r="N262" s="11"/>
      <c r="O262" s="12"/>
      <c r="P262" s="11"/>
    </row>
    <row r="263" spans="2:16" x14ac:dyDescent="0.25">
      <c r="B263" s="8"/>
      <c r="C263" s="8"/>
      <c r="D263" s="8"/>
      <c r="E263" s="8"/>
      <c r="F263" s="8"/>
      <c r="G263" s="8"/>
      <c r="H263" s="24"/>
      <c r="I263" s="8"/>
      <c r="J263" s="8"/>
      <c r="K263" s="8"/>
      <c r="L263" s="8"/>
      <c r="M263" s="12"/>
      <c r="N263" s="11"/>
      <c r="O263" s="12"/>
      <c r="P263" s="11"/>
    </row>
    <row r="264" spans="2:16" x14ac:dyDescent="0.25">
      <c r="B264" s="8"/>
      <c r="C264" s="8"/>
      <c r="D264" s="8"/>
      <c r="E264" s="8"/>
      <c r="F264" s="8"/>
      <c r="G264" s="8"/>
      <c r="H264" s="24"/>
      <c r="I264" s="8"/>
      <c r="J264" s="8"/>
      <c r="K264" s="8"/>
      <c r="L264" s="8"/>
      <c r="M264" s="12"/>
      <c r="N264" s="11"/>
      <c r="O264" s="12"/>
      <c r="P264" s="11"/>
    </row>
    <row r="265" spans="2:16" x14ac:dyDescent="0.25">
      <c r="B265" s="8"/>
      <c r="C265" s="8"/>
      <c r="D265" s="8"/>
      <c r="E265" s="8"/>
      <c r="F265" s="8"/>
      <c r="G265" s="8"/>
      <c r="H265" s="24"/>
      <c r="I265" s="8"/>
      <c r="J265" s="8"/>
      <c r="K265" s="8"/>
      <c r="L265" s="8"/>
      <c r="M265" s="12"/>
      <c r="N265" s="11"/>
      <c r="O265" s="12"/>
      <c r="P265" s="11"/>
    </row>
    <row r="266" spans="2:16" x14ac:dyDescent="0.25">
      <c r="B266" s="8"/>
      <c r="C266" s="8"/>
      <c r="D266" s="8"/>
      <c r="E266" s="8"/>
      <c r="F266" s="8"/>
      <c r="G266" s="8"/>
      <c r="H266" s="24"/>
      <c r="I266" s="8"/>
      <c r="J266" s="8"/>
      <c r="K266" s="8"/>
      <c r="L266" s="8"/>
      <c r="M266" s="12"/>
      <c r="N266" s="11"/>
      <c r="O266" s="12"/>
      <c r="P266" s="11"/>
    </row>
    <row r="267" spans="2:16" x14ac:dyDescent="0.25">
      <c r="B267" s="8"/>
      <c r="C267" s="8"/>
      <c r="D267" s="8"/>
      <c r="E267" s="8"/>
      <c r="F267" s="8"/>
      <c r="G267" s="8"/>
      <c r="H267" s="24"/>
      <c r="I267" s="8"/>
      <c r="J267" s="8"/>
      <c r="K267" s="8"/>
      <c r="L267" s="8"/>
      <c r="M267" s="12"/>
      <c r="N267" s="11"/>
      <c r="O267" s="12"/>
      <c r="P267" s="11"/>
    </row>
    <row r="268" spans="2:16" x14ac:dyDescent="0.25">
      <c r="B268" s="8"/>
      <c r="C268" s="8"/>
      <c r="D268" s="8"/>
      <c r="E268" s="8"/>
      <c r="F268" s="8"/>
      <c r="G268" s="8"/>
      <c r="H268" s="24"/>
      <c r="I268" s="8"/>
      <c r="J268" s="8"/>
      <c r="K268" s="8"/>
      <c r="L268" s="8"/>
      <c r="M268" s="12"/>
      <c r="N268" s="11"/>
      <c r="O268" s="12"/>
      <c r="P268" s="11"/>
    </row>
    <row r="269" spans="2:16" x14ac:dyDescent="0.25">
      <c r="B269" s="8"/>
      <c r="C269" s="8"/>
      <c r="D269" s="8"/>
      <c r="E269" s="8"/>
      <c r="F269" s="8"/>
      <c r="G269" s="8"/>
      <c r="H269" s="24"/>
      <c r="I269" s="8"/>
      <c r="J269" s="8"/>
      <c r="K269" s="8"/>
      <c r="L269" s="8"/>
      <c r="M269" s="12"/>
      <c r="N269" s="11"/>
      <c r="O269" s="12"/>
      <c r="P269" s="11"/>
    </row>
    <row r="270" spans="2:16" x14ac:dyDescent="0.25">
      <c r="B270" s="8"/>
      <c r="C270" s="8"/>
      <c r="D270" s="8"/>
      <c r="E270" s="8"/>
      <c r="F270" s="8"/>
      <c r="G270" s="8"/>
      <c r="H270" s="24"/>
      <c r="I270" s="8"/>
      <c r="J270" s="8"/>
      <c r="K270" s="8"/>
      <c r="L270" s="8"/>
      <c r="M270" s="12"/>
      <c r="N270" s="11"/>
      <c r="O270" s="12"/>
      <c r="P270" s="11"/>
    </row>
    <row r="271" spans="2:16" x14ac:dyDescent="0.25">
      <c r="B271" s="8"/>
      <c r="C271" s="8"/>
      <c r="D271" s="8"/>
      <c r="E271" s="8"/>
      <c r="F271" s="8"/>
      <c r="G271" s="8"/>
      <c r="H271" s="24"/>
      <c r="I271" s="8"/>
      <c r="J271" s="8"/>
      <c r="K271" s="8"/>
      <c r="L271" s="8"/>
      <c r="M271" s="12"/>
      <c r="N271" s="11"/>
      <c r="O271" s="12"/>
      <c r="P271" s="11"/>
    </row>
    <row r="272" spans="2:16" x14ac:dyDescent="0.25">
      <c r="B272" s="8"/>
      <c r="C272" s="8"/>
      <c r="D272" s="8"/>
      <c r="E272" s="8"/>
      <c r="F272" s="8"/>
      <c r="G272" s="8"/>
      <c r="H272" s="24"/>
      <c r="I272" s="8"/>
      <c r="J272" s="8"/>
      <c r="K272" s="8"/>
      <c r="L272" s="8"/>
      <c r="M272" s="12"/>
      <c r="N272" s="11"/>
      <c r="O272" s="12"/>
      <c r="P272" s="11"/>
    </row>
    <row r="273" spans="2:16" x14ac:dyDescent="0.25">
      <c r="B273" s="8"/>
      <c r="C273" s="8"/>
      <c r="D273" s="8"/>
      <c r="E273" s="8"/>
      <c r="F273" s="8"/>
      <c r="G273" s="8"/>
      <c r="H273" s="24"/>
      <c r="I273" s="8"/>
      <c r="J273" s="8"/>
      <c r="K273" s="8"/>
      <c r="L273" s="8"/>
      <c r="M273" s="12"/>
      <c r="N273" s="11"/>
      <c r="O273" s="12"/>
      <c r="P273" s="11"/>
    </row>
    <row r="274" spans="2:16" x14ac:dyDescent="0.25">
      <c r="B274" s="8"/>
      <c r="C274" s="8"/>
      <c r="D274" s="8"/>
      <c r="E274" s="8"/>
      <c r="F274" s="8"/>
      <c r="G274" s="8"/>
      <c r="H274" s="24"/>
      <c r="I274" s="8"/>
      <c r="J274" s="8"/>
      <c r="K274" s="8"/>
      <c r="L274" s="8"/>
      <c r="M274" s="12"/>
      <c r="N274" s="11"/>
      <c r="O274" s="12"/>
      <c r="P274" s="11"/>
    </row>
    <row r="275" spans="2:16" x14ac:dyDescent="0.25">
      <c r="B275" s="8"/>
      <c r="C275" s="8"/>
      <c r="D275" s="8"/>
      <c r="E275" s="8"/>
      <c r="F275" s="8"/>
      <c r="G275" s="8"/>
      <c r="H275" s="24"/>
      <c r="I275" s="8"/>
      <c r="J275" s="8"/>
      <c r="K275" s="8"/>
      <c r="L275" s="8"/>
      <c r="M275" s="12"/>
      <c r="N275" s="11"/>
      <c r="O275" s="12"/>
      <c r="P275" s="11"/>
    </row>
    <row r="276" spans="2:16" x14ac:dyDescent="0.25">
      <c r="B276" s="8"/>
      <c r="C276" s="8"/>
      <c r="D276" s="8"/>
      <c r="E276" s="8"/>
      <c r="F276" s="8"/>
      <c r="G276" s="8"/>
      <c r="H276" s="24"/>
      <c r="I276" s="8"/>
      <c r="J276" s="8"/>
      <c r="K276" s="8"/>
      <c r="L276" s="8"/>
      <c r="M276" s="12"/>
      <c r="N276" s="11"/>
      <c r="O276" s="12"/>
      <c r="P276" s="11"/>
    </row>
    <row r="277" spans="2:16" x14ac:dyDescent="0.25">
      <c r="B277" s="8"/>
      <c r="C277" s="8"/>
      <c r="D277" s="8"/>
      <c r="E277" s="8"/>
      <c r="F277" s="8"/>
      <c r="G277" s="8"/>
      <c r="H277" s="24"/>
      <c r="I277" s="8"/>
      <c r="J277" s="8"/>
      <c r="K277" s="8"/>
      <c r="L277" s="8"/>
      <c r="M277" s="12"/>
      <c r="N277" s="11"/>
      <c r="O277" s="12"/>
      <c r="P277" s="11"/>
    </row>
    <row r="278" spans="2:16" x14ac:dyDescent="0.25">
      <c r="B278" s="8"/>
      <c r="C278" s="8"/>
      <c r="D278" s="8"/>
      <c r="E278" s="8"/>
      <c r="F278" s="8"/>
      <c r="G278" s="8"/>
      <c r="H278" s="24"/>
      <c r="I278" s="8"/>
      <c r="J278" s="8"/>
      <c r="K278" s="8"/>
      <c r="L278" s="8"/>
      <c r="M278" s="12"/>
      <c r="N278" s="11"/>
      <c r="O278" s="12"/>
      <c r="P278" s="11"/>
    </row>
    <row r="279" spans="2:16" x14ac:dyDescent="0.25">
      <c r="B279" s="8"/>
      <c r="C279" s="8"/>
      <c r="D279" s="8"/>
      <c r="E279" s="8"/>
      <c r="F279" s="8"/>
      <c r="G279" s="8"/>
      <c r="H279" s="24"/>
      <c r="I279" s="8"/>
      <c r="J279" s="8"/>
      <c r="K279" s="8"/>
      <c r="L279" s="8"/>
      <c r="M279" s="12"/>
      <c r="N279" s="11"/>
      <c r="O279" s="12"/>
      <c r="P279" s="11"/>
    </row>
    <row r="280" spans="2:16" x14ac:dyDescent="0.25">
      <c r="B280" s="8"/>
      <c r="C280" s="8"/>
      <c r="D280" s="8"/>
      <c r="E280" s="8"/>
      <c r="F280" s="8"/>
      <c r="G280" s="8"/>
      <c r="H280" s="24"/>
      <c r="I280" s="8"/>
      <c r="J280" s="8"/>
      <c r="K280" s="8"/>
      <c r="L280" s="8"/>
      <c r="M280" s="12"/>
      <c r="N280" s="11"/>
      <c r="O280" s="12"/>
      <c r="P280" s="11"/>
    </row>
    <row r="281" spans="2:16" x14ac:dyDescent="0.25">
      <c r="B281" s="8"/>
      <c r="C281" s="8"/>
      <c r="D281" s="8"/>
      <c r="E281" s="8"/>
      <c r="F281" s="8"/>
      <c r="G281" s="8"/>
      <c r="H281" s="24"/>
      <c r="I281" s="8"/>
      <c r="J281" s="8"/>
      <c r="K281" s="8"/>
      <c r="L281" s="8"/>
      <c r="M281" s="12"/>
      <c r="N281" s="11"/>
      <c r="O281" s="12"/>
      <c r="P281" s="11"/>
    </row>
    <row r="282" spans="2:16" x14ac:dyDescent="0.25">
      <c r="B282" s="8"/>
      <c r="C282" s="8"/>
      <c r="D282" s="8"/>
      <c r="E282" s="8"/>
      <c r="F282" s="8"/>
      <c r="G282" s="8"/>
      <c r="H282" s="24"/>
      <c r="I282" s="8"/>
      <c r="J282" s="8"/>
      <c r="K282" s="8"/>
      <c r="L282" s="8"/>
      <c r="M282" s="12"/>
      <c r="N282" s="11"/>
      <c r="O282" s="12"/>
      <c r="P282" s="11"/>
    </row>
    <row r="283" spans="2:16" x14ac:dyDescent="0.25">
      <c r="B283" s="8"/>
      <c r="C283" s="8"/>
      <c r="D283" s="8"/>
      <c r="E283" s="8"/>
      <c r="F283" s="8"/>
      <c r="G283" s="8"/>
      <c r="H283" s="24"/>
      <c r="I283" s="8"/>
      <c r="J283" s="8"/>
      <c r="K283" s="8"/>
      <c r="L283" s="8"/>
      <c r="M283" s="12"/>
      <c r="N283" s="11"/>
      <c r="O283" s="12"/>
      <c r="P283" s="11"/>
    </row>
    <row r="284" spans="2:16" x14ac:dyDescent="0.25">
      <c r="B284" s="8"/>
      <c r="C284" s="8"/>
      <c r="D284" s="8"/>
      <c r="E284" s="8"/>
      <c r="F284" s="8"/>
      <c r="G284" s="8"/>
      <c r="H284" s="24"/>
      <c r="I284" s="8"/>
      <c r="J284" s="8"/>
      <c r="K284" s="8"/>
      <c r="L284" s="8"/>
      <c r="M284" s="12"/>
      <c r="N284" s="11"/>
      <c r="O284" s="12"/>
      <c r="P284" s="11"/>
    </row>
    <row r="285" spans="2:16" x14ac:dyDescent="0.25">
      <c r="B285" s="8"/>
      <c r="C285" s="8"/>
      <c r="D285" s="8"/>
      <c r="E285" s="8"/>
      <c r="F285" s="8"/>
      <c r="G285" s="8"/>
      <c r="H285" s="24"/>
      <c r="I285" s="8"/>
      <c r="J285" s="8"/>
      <c r="K285" s="8"/>
      <c r="L285" s="8"/>
      <c r="M285" s="12"/>
      <c r="N285" s="11"/>
      <c r="O285" s="12"/>
      <c r="P285" s="11"/>
    </row>
    <row r="286" spans="2:16" x14ac:dyDescent="0.25">
      <c r="B286" s="8"/>
      <c r="C286" s="8"/>
      <c r="D286" s="8"/>
      <c r="E286" s="8"/>
      <c r="F286" s="8"/>
      <c r="G286" s="8"/>
      <c r="H286" s="24"/>
      <c r="I286" s="8"/>
      <c r="J286" s="8"/>
      <c r="K286" s="8"/>
      <c r="L286" s="8"/>
      <c r="M286" s="12"/>
      <c r="N286" s="11"/>
      <c r="O286" s="12"/>
      <c r="P286" s="11"/>
    </row>
    <row r="287" spans="2:16" x14ac:dyDescent="0.25">
      <c r="B287" s="8"/>
      <c r="C287" s="8"/>
      <c r="D287" s="8"/>
      <c r="E287" s="8"/>
      <c r="F287" s="8"/>
      <c r="G287" s="8"/>
      <c r="H287" s="24"/>
      <c r="I287" s="8"/>
      <c r="J287" s="8"/>
      <c r="K287" s="8"/>
      <c r="L287" s="8"/>
      <c r="M287" s="12"/>
      <c r="N287" s="11"/>
      <c r="O287" s="12"/>
      <c r="P287" s="11"/>
    </row>
    <row r="288" spans="2:16" x14ac:dyDescent="0.25">
      <c r="B288" s="8"/>
      <c r="C288" s="8"/>
      <c r="D288" s="8"/>
      <c r="E288" s="8"/>
      <c r="F288" s="8"/>
      <c r="G288" s="8"/>
      <c r="H288" s="24"/>
      <c r="I288" s="8"/>
      <c r="J288" s="8"/>
      <c r="K288" s="8"/>
      <c r="L288" s="8"/>
      <c r="M288" s="12"/>
      <c r="N288" s="11"/>
      <c r="O288" s="12"/>
      <c r="P288" s="11"/>
    </row>
    <row r="289" spans="2:16" x14ac:dyDescent="0.25">
      <c r="B289" s="8"/>
      <c r="C289" s="8"/>
      <c r="D289" s="8"/>
      <c r="E289" s="8"/>
      <c r="F289" s="8"/>
      <c r="G289" s="8"/>
      <c r="H289" s="24"/>
      <c r="I289" s="8"/>
      <c r="J289" s="8"/>
      <c r="K289" s="8"/>
      <c r="L289" s="8"/>
      <c r="M289" s="12"/>
      <c r="N289" s="11"/>
      <c r="O289" s="12"/>
      <c r="P289" s="11"/>
    </row>
    <row r="290" spans="2:16" x14ac:dyDescent="0.25">
      <c r="B290" s="8"/>
      <c r="C290" s="8"/>
      <c r="D290" s="8"/>
      <c r="E290" s="8"/>
      <c r="F290" s="8"/>
      <c r="G290" s="8"/>
      <c r="H290" s="24"/>
      <c r="I290" s="8"/>
      <c r="J290" s="8"/>
      <c r="K290" s="8"/>
      <c r="L290" s="8"/>
      <c r="M290" s="12"/>
      <c r="N290" s="11"/>
      <c r="O290" s="12"/>
      <c r="P290" s="11"/>
    </row>
    <row r="291" spans="2:16" x14ac:dyDescent="0.25">
      <c r="B291" s="8"/>
      <c r="C291" s="8"/>
      <c r="D291" s="8"/>
      <c r="E291" s="8"/>
      <c r="F291" s="8"/>
      <c r="G291" s="8"/>
      <c r="H291" s="24"/>
      <c r="I291" s="8"/>
      <c r="J291" s="8"/>
      <c r="K291" s="8"/>
      <c r="L291" s="8"/>
      <c r="M291" s="12"/>
      <c r="N291" s="11"/>
      <c r="O291" s="12"/>
      <c r="P291" s="11"/>
    </row>
    <row r="292" spans="2:16" x14ac:dyDescent="0.25">
      <c r="B292" s="8"/>
      <c r="C292" s="8"/>
      <c r="D292" s="8"/>
      <c r="E292" s="8"/>
      <c r="F292" s="8"/>
      <c r="G292" s="8"/>
      <c r="H292" s="24"/>
      <c r="I292" s="8"/>
      <c r="J292" s="8"/>
      <c r="K292" s="8"/>
      <c r="L292" s="8"/>
      <c r="M292" s="12"/>
      <c r="N292" s="11"/>
      <c r="O292" s="12"/>
      <c r="P292" s="11"/>
    </row>
    <row r="293" spans="2:16" x14ac:dyDescent="0.25">
      <c r="B293" s="8"/>
      <c r="C293" s="8"/>
      <c r="D293" s="8"/>
      <c r="E293" s="8"/>
      <c r="F293" s="8"/>
      <c r="G293" s="8"/>
      <c r="H293" s="24"/>
      <c r="I293" s="8"/>
      <c r="J293" s="8"/>
      <c r="K293" s="8"/>
      <c r="L293" s="8"/>
      <c r="M293" s="12"/>
      <c r="N293" s="11"/>
      <c r="O293" s="12"/>
      <c r="P293" s="11"/>
    </row>
    <row r="294" spans="2:16" x14ac:dyDescent="0.25">
      <c r="B294" s="8"/>
      <c r="C294" s="8"/>
      <c r="D294" s="8"/>
      <c r="E294" s="8"/>
      <c r="F294" s="8"/>
      <c r="G294" s="8"/>
      <c r="H294" s="24"/>
      <c r="I294" s="8"/>
      <c r="J294" s="8"/>
      <c r="K294" s="8"/>
      <c r="L294" s="8"/>
      <c r="M294" s="12"/>
      <c r="N294" s="11"/>
      <c r="O294" s="12"/>
      <c r="P294" s="11"/>
    </row>
    <row r="295" spans="2:16" x14ac:dyDescent="0.25">
      <c r="B295" s="8"/>
      <c r="C295" s="8"/>
      <c r="D295" s="8"/>
      <c r="E295" s="8"/>
      <c r="F295" s="8"/>
      <c r="G295" s="8"/>
      <c r="H295" s="24"/>
      <c r="I295" s="8"/>
      <c r="J295" s="8"/>
      <c r="K295" s="8"/>
      <c r="L295" s="8"/>
      <c r="M295" s="12"/>
      <c r="N295" s="11"/>
      <c r="O295" s="12"/>
      <c r="P295" s="11"/>
    </row>
    <row r="296" spans="2:16" x14ac:dyDescent="0.25">
      <c r="B296" s="8"/>
      <c r="C296" s="8"/>
      <c r="D296" s="8"/>
      <c r="E296" s="8"/>
      <c r="F296" s="8"/>
      <c r="G296" s="8"/>
      <c r="H296" s="24"/>
      <c r="I296" s="8"/>
      <c r="J296" s="8"/>
      <c r="K296" s="8"/>
      <c r="L296" s="8"/>
      <c r="M296" s="12"/>
      <c r="N296" s="11"/>
      <c r="O296" s="12"/>
      <c r="P296" s="11"/>
    </row>
    <row r="297" spans="2:16" x14ac:dyDescent="0.25">
      <c r="B297" s="8"/>
      <c r="C297" s="8"/>
      <c r="D297" s="8"/>
      <c r="E297" s="8"/>
      <c r="F297" s="8"/>
      <c r="G297" s="8"/>
      <c r="H297" s="24"/>
      <c r="I297" s="8"/>
      <c r="J297" s="8"/>
      <c r="K297" s="8"/>
      <c r="L297" s="8"/>
      <c r="M297" s="12"/>
      <c r="N297" s="11"/>
      <c r="O297" s="12"/>
      <c r="P297" s="11"/>
    </row>
    <row r="298" spans="2:16" x14ac:dyDescent="0.25">
      <c r="B298" s="8"/>
      <c r="C298" s="8"/>
      <c r="D298" s="8"/>
      <c r="E298" s="8"/>
      <c r="F298" s="8"/>
      <c r="G298" s="8"/>
      <c r="H298" s="24"/>
      <c r="I298" s="8"/>
      <c r="J298" s="8"/>
      <c r="K298" s="8"/>
      <c r="L298" s="8"/>
      <c r="M298" s="12"/>
      <c r="N298" s="11"/>
      <c r="O298" s="12"/>
      <c r="P298" s="11"/>
    </row>
    <row r="299" spans="2:16" x14ac:dyDescent="0.25">
      <c r="B299" s="8"/>
      <c r="C299" s="8"/>
      <c r="D299" s="8"/>
      <c r="E299" s="8"/>
      <c r="F299" s="8"/>
      <c r="G299" s="8"/>
      <c r="H299" s="24"/>
      <c r="I299" s="8"/>
      <c r="J299" s="8"/>
      <c r="K299" s="8"/>
      <c r="L299" s="8"/>
      <c r="M299" s="12"/>
      <c r="N299" s="11"/>
      <c r="O299" s="12"/>
      <c r="P299" s="11"/>
    </row>
    <row r="300" spans="2:16" x14ac:dyDescent="0.25">
      <c r="B300" s="8"/>
      <c r="C300" s="8"/>
      <c r="D300" s="8"/>
      <c r="E300" s="8"/>
      <c r="F300" s="8"/>
      <c r="G300" s="8"/>
      <c r="H300" s="25"/>
      <c r="I300" s="8"/>
      <c r="J300" s="8"/>
      <c r="K300" s="8"/>
      <c r="L300" s="8"/>
      <c r="M300" s="12"/>
      <c r="N300" s="11"/>
      <c r="O300" s="12"/>
      <c r="P300" s="8"/>
    </row>
    <row r="301" spans="2:16" x14ac:dyDescent="0.25">
      <c r="B301" s="8"/>
      <c r="C301" s="8"/>
      <c r="D301" s="8"/>
      <c r="E301" s="8"/>
      <c r="F301" s="8"/>
      <c r="G301" s="8"/>
      <c r="H301" s="25"/>
      <c r="I301" s="8"/>
      <c r="J301" s="8"/>
      <c r="K301" s="8"/>
      <c r="L301" s="8"/>
      <c r="M301" s="12"/>
      <c r="N301" s="11"/>
      <c r="O301" s="12"/>
      <c r="P301" s="8"/>
    </row>
    <row r="302" spans="2:16" x14ac:dyDescent="0.25">
      <c r="B302" s="8"/>
      <c r="C302" s="8"/>
      <c r="D302" s="8"/>
      <c r="E302" s="8"/>
      <c r="F302" s="8"/>
      <c r="G302" s="8"/>
      <c r="H302" s="25"/>
      <c r="I302" s="8"/>
      <c r="J302" s="8"/>
      <c r="K302" s="8"/>
      <c r="L302" s="8"/>
      <c r="M302" s="12"/>
      <c r="N302" s="11"/>
      <c r="O302" s="12"/>
      <c r="P302" s="8"/>
    </row>
    <row r="303" spans="2:16" x14ac:dyDescent="0.25">
      <c r="B303" s="8"/>
      <c r="C303" s="8"/>
      <c r="D303" s="8"/>
      <c r="E303" s="8"/>
      <c r="F303" s="8"/>
      <c r="G303" s="8"/>
      <c r="H303" s="25"/>
      <c r="I303" s="8"/>
      <c r="J303" s="8"/>
      <c r="K303" s="8"/>
      <c r="L303" s="8"/>
      <c r="M303" s="12"/>
      <c r="N303" s="11"/>
      <c r="O303" s="12"/>
      <c r="P303" s="8"/>
    </row>
    <row r="304" spans="2:16" x14ac:dyDescent="0.25">
      <c r="B304" s="8"/>
      <c r="C304" s="8"/>
      <c r="D304" s="8"/>
      <c r="E304" s="8"/>
      <c r="F304" s="8"/>
      <c r="G304" s="8"/>
      <c r="H304" s="25"/>
      <c r="I304" s="8"/>
      <c r="J304" s="8"/>
      <c r="K304" s="8"/>
      <c r="L304" s="8"/>
      <c r="M304" s="12"/>
      <c r="N304" s="11"/>
      <c r="O304" s="12"/>
      <c r="P304" s="8"/>
    </row>
    <row r="305" spans="2:16" x14ac:dyDescent="0.25">
      <c r="B305" s="8"/>
      <c r="C305" s="8"/>
      <c r="D305" s="8"/>
      <c r="E305" s="8"/>
      <c r="F305" s="8"/>
      <c r="G305" s="8"/>
      <c r="H305" s="25"/>
      <c r="I305" s="8"/>
      <c r="J305" s="8"/>
      <c r="K305" s="8"/>
      <c r="L305" s="8"/>
      <c r="M305" s="12"/>
      <c r="N305" s="11"/>
      <c r="O305" s="12"/>
      <c r="P305" s="8"/>
    </row>
    <row r="306" spans="2:16" x14ac:dyDescent="0.25">
      <c r="B306" s="8"/>
      <c r="C306" s="8"/>
      <c r="D306" s="8"/>
      <c r="E306" s="8"/>
      <c r="F306" s="8"/>
      <c r="G306" s="8"/>
      <c r="H306" s="25"/>
      <c r="I306" s="8"/>
      <c r="J306" s="8"/>
      <c r="K306" s="8"/>
      <c r="L306" s="8"/>
      <c r="M306" s="12"/>
      <c r="N306" s="11"/>
      <c r="O306" s="12"/>
      <c r="P306" s="8"/>
    </row>
    <row r="307" spans="2:16" x14ac:dyDescent="0.25">
      <c r="B307" s="8"/>
      <c r="C307" s="8"/>
      <c r="D307" s="8"/>
      <c r="E307" s="8"/>
      <c r="F307" s="8"/>
      <c r="G307" s="8"/>
      <c r="H307" s="25"/>
      <c r="I307" s="8"/>
      <c r="J307" s="8"/>
      <c r="K307" s="8"/>
      <c r="L307" s="8"/>
      <c r="M307" s="12"/>
      <c r="N307" s="11"/>
      <c r="O307" s="12"/>
      <c r="P307" s="8"/>
    </row>
    <row r="308" spans="2:16" x14ac:dyDescent="0.25">
      <c r="B308" s="8"/>
      <c r="C308" s="8"/>
      <c r="D308" s="8"/>
      <c r="E308" s="8"/>
      <c r="F308" s="8"/>
      <c r="G308" s="8"/>
      <c r="H308" s="25"/>
      <c r="I308" s="8"/>
      <c r="J308" s="8"/>
      <c r="K308" s="8"/>
      <c r="L308" s="8"/>
      <c r="M308" s="12"/>
      <c r="N308" s="11"/>
      <c r="O308" s="12"/>
      <c r="P308" s="8"/>
    </row>
    <row r="309" spans="2:16" x14ac:dyDescent="0.25">
      <c r="B309" s="8"/>
      <c r="C309" s="8"/>
      <c r="D309" s="8"/>
      <c r="E309" s="8"/>
      <c r="F309" s="8"/>
      <c r="G309" s="8"/>
      <c r="H309" s="25"/>
      <c r="I309" s="8"/>
      <c r="J309" s="8"/>
      <c r="K309" s="8"/>
      <c r="L309" s="8"/>
      <c r="M309" s="12"/>
      <c r="N309" s="11"/>
      <c r="O309" s="12"/>
      <c r="P309" s="8"/>
    </row>
    <row r="310" spans="2:16" x14ac:dyDescent="0.25">
      <c r="B310" s="8"/>
      <c r="C310" s="8"/>
      <c r="D310" s="8"/>
      <c r="E310" s="8"/>
      <c r="F310" s="8"/>
      <c r="G310" s="8"/>
      <c r="H310" s="25"/>
      <c r="I310" s="8"/>
      <c r="J310" s="8"/>
      <c r="K310" s="8"/>
      <c r="L310" s="8"/>
      <c r="M310" s="12"/>
      <c r="N310" s="11"/>
      <c r="O310" s="12"/>
      <c r="P310" s="8"/>
    </row>
  </sheetData>
  <mergeCells count="4">
    <mergeCell ref="B2:D2"/>
    <mergeCell ref="N2:O2"/>
    <mergeCell ref="B1:E1"/>
    <mergeCell ref="F1:I2"/>
  </mergeCells>
  <conditionalFormatting sqref="M4:M310">
    <cfRule type="expression" dxfId="24" priority="1">
      <formula>$L4="P"</formula>
    </cfRule>
  </conditionalFormatting>
  <conditionalFormatting sqref="N4:O310">
    <cfRule type="expression" dxfId="23" priority="2">
      <formula>$L4="N"</formula>
    </cfRule>
  </conditionalFormatting>
  <dataValidations count="4">
    <dataValidation type="list" allowBlank="1" showInputMessage="1" showErrorMessage="1" sqref="L4:L310" xr:uid="{00000000-0002-0000-0100-000000000000}">
      <formula1>"N,P"</formula1>
    </dataValidation>
    <dataValidation type="date" operator="greaterThanOrEqual" allowBlank="1" showInputMessage="1" showErrorMessage="1" error="Digite uma data válida" sqref="O4:O310" xr:uid="{00000000-0002-0000-0100-000001000000}">
      <formula1>44197</formula1>
    </dataValidation>
    <dataValidation type="date" operator="greaterThan" allowBlank="1" showInputMessage="1" showErrorMessage="1" error="Digite uma data válida." sqref="M4:M310" xr:uid="{00000000-0002-0000-0100-000002000000}">
      <formula1>44197</formula1>
    </dataValidation>
    <dataValidation type="list" allowBlank="1" showInputMessage="1" showErrorMessage="1" sqref="J4:J310" xr:uid="{00000000-0002-0000-0100-000003000000}">
      <formula1>"Alto,Médio,Baixo"</formula1>
    </dataValidation>
  </dataValidations>
  <pageMargins left="0.511811024" right="0.511811024" top="0.78740157499999996" bottom="0.78740157499999996" header="0.31496062000000002" footer="0.31496062000000002"/>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5000000}">
          <x14:formula1>
            <xm:f>_ObjetivosEstrategicos!$B$4:$B$17</xm:f>
          </x14:formula1>
          <xm:sqref>K4:K8 K10:K310</xm:sqref>
        </x14:dataValidation>
        <x14:dataValidation type="list" allowBlank="1" showInputMessage="1" showErrorMessage="1" xr:uid="{00000000-0002-0000-0100-000006000000}">
          <x14:formula1>
            <xm:f>_Divisões!$B$4:$B$14</xm:f>
          </x14:formula1>
          <xm:sqref>C4:C8 C10:C310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10"/>
  <sheetViews>
    <sheetView zoomScaleNormal="100" workbookViewId="0">
      <pane ySplit="3" topLeftCell="A4" activePane="bottomLeft" state="frozen"/>
      <selection activeCell="C3" sqref="C3"/>
      <selection pane="bottomLeft" activeCell="B2" sqref="B2:D2"/>
    </sheetView>
  </sheetViews>
  <sheetFormatPr defaultColWidth="0" defaultRowHeight="15" x14ac:dyDescent="0.25"/>
  <cols>
    <col min="1" max="1" width="2.28515625" style="19" customWidth="1"/>
    <col min="2" max="2" width="17.7109375" style="19" bestFit="1" customWidth="1"/>
    <col min="3" max="4" width="12.28515625" style="19" customWidth="1"/>
    <col min="5" max="5" width="63.85546875" style="19" customWidth="1"/>
    <col min="6" max="6" width="23.140625" style="19" customWidth="1"/>
    <col min="7" max="8" width="17.7109375" style="19" customWidth="1"/>
    <col min="9" max="9" width="50.7109375" style="19" customWidth="1"/>
    <col min="10" max="10" width="14.85546875" style="19" customWidth="1"/>
    <col min="11" max="11" width="52.7109375" style="19" customWidth="1"/>
    <col min="12" max="12" width="22.7109375" style="19" customWidth="1"/>
    <col min="13" max="13" width="17.85546875" style="19" customWidth="1"/>
    <col min="14" max="14" width="17.42578125" style="19" customWidth="1"/>
    <col min="15" max="15" width="16.42578125" style="19" customWidth="1"/>
    <col min="16" max="16" width="26.140625" style="19" customWidth="1"/>
    <col min="17" max="17" width="2.28515625" style="19" customWidth="1"/>
    <col min="18" max="20" width="0" style="1" hidden="1"/>
    <col min="21" max="16384" width="10.140625" style="1" hidden="1"/>
  </cols>
  <sheetData>
    <row r="1" spans="1:17" ht="83.25" customHeight="1" x14ac:dyDescent="0.25">
      <c r="A1" s="15"/>
      <c r="B1" s="155" t="s">
        <v>51</v>
      </c>
      <c r="C1" s="156"/>
      <c r="D1" s="156"/>
      <c r="E1" s="156"/>
      <c r="F1" s="157">
        <f>SUM(TPAACGestorAtual3[Valor Estimado])</f>
        <v>10223159.560000001</v>
      </c>
      <c r="G1" s="157"/>
      <c r="H1" s="157"/>
      <c r="I1" s="157"/>
      <c r="J1" s="15"/>
      <c r="K1" s="15"/>
      <c r="L1" s="15"/>
      <c r="M1" s="15"/>
      <c r="N1" s="15"/>
      <c r="O1" s="15"/>
      <c r="P1" s="15"/>
      <c r="Q1" s="15"/>
    </row>
    <row r="2" spans="1:17" ht="39.950000000000003" customHeight="1" x14ac:dyDescent="0.25">
      <c r="A2" s="16"/>
      <c r="B2" s="158" t="s">
        <v>52</v>
      </c>
      <c r="C2" s="158"/>
      <c r="D2" s="158"/>
      <c r="E2" s="20"/>
      <c r="F2" s="157"/>
      <c r="G2" s="157"/>
      <c r="H2" s="157"/>
      <c r="I2" s="157"/>
      <c r="J2" s="16"/>
      <c r="K2" s="16"/>
      <c r="L2" s="21"/>
      <c r="M2" s="22"/>
      <c r="N2" s="159" t="s">
        <v>53</v>
      </c>
      <c r="O2" s="160"/>
      <c r="P2" s="1"/>
      <c r="Q2" s="16"/>
    </row>
    <row r="3" spans="1:17" ht="45" x14ac:dyDescent="0.25">
      <c r="A3" s="17"/>
      <c r="B3" s="18" t="s">
        <v>2</v>
      </c>
      <c r="C3" s="18" t="s">
        <v>54</v>
      </c>
      <c r="D3" s="18" t="s">
        <v>55</v>
      </c>
      <c r="E3" s="18" t="s">
        <v>56</v>
      </c>
      <c r="F3" s="18" t="s">
        <v>57</v>
      </c>
      <c r="G3" s="18" t="s">
        <v>31</v>
      </c>
      <c r="H3" s="18" t="s">
        <v>33</v>
      </c>
      <c r="I3" s="18" t="s">
        <v>58</v>
      </c>
      <c r="J3" s="18" t="s">
        <v>37</v>
      </c>
      <c r="K3" s="18" t="s">
        <v>59</v>
      </c>
      <c r="L3" s="18" t="s">
        <v>60</v>
      </c>
      <c r="M3" s="18" t="s">
        <v>61</v>
      </c>
      <c r="N3" s="18" t="s">
        <v>45</v>
      </c>
      <c r="O3" s="18" t="s">
        <v>47</v>
      </c>
      <c r="P3" s="18" t="s">
        <v>49</v>
      </c>
      <c r="Q3" s="17"/>
    </row>
    <row r="4" spans="1:17" x14ac:dyDescent="0.25">
      <c r="B4" s="7" t="s">
        <v>5</v>
      </c>
      <c r="C4" s="7" t="s">
        <v>103</v>
      </c>
      <c r="D4" s="7" t="s">
        <v>104</v>
      </c>
      <c r="E4" s="7" t="s">
        <v>105</v>
      </c>
      <c r="F4" s="7">
        <v>15156</v>
      </c>
      <c r="G4" s="7">
        <v>937</v>
      </c>
      <c r="H4" s="54">
        <v>10214335.560000001</v>
      </c>
      <c r="I4" s="7" t="s">
        <v>106</v>
      </c>
      <c r="J4" s="7" t="s">
        <v>70</v>
      </c>
      <c r="K4" s="7" t="s">
        <v>95</v>
      </c>
      <c r="L4" s="7" t="s">
        <v>72</v>
      </c>
      <c r="M4" s="9">
        <v>44927</v>
      </c>
      <c r="N4" s="10"/>
      <c r="O4" s="9"/>
      <c r="P4" s="10" t="s">
        <v>107</v>
      </c>
    </row>
    <row r="5" spans="1:17" ht="45" x14ac:dyDescent="0.25">
      <c r="B5" s="7" t="s">
        <v>5</v>
      </c>
      <c r="C5" s="7" t="s">
        <v>103</v>
      </c>
      <c r="D5" s="7" t="s">
        <v>104</v>
      </c>
      <c r="E5" s="7" t="s">
        <v>108</v>
      </c>
      <c r="F5" s="7">
        <v>10111</v>
      </c>
      <c r="G5" s="7">
        <v>400</v>
      </c>
      <c r="H5" s="23">
        <f>7*400</f>
        <v>2800</v>
      </c>
      <c r="I5" s="7" t="s">
        <v>109</v>
      </c>
      <c r="J5" s="7" t="s">
        <v>110</v>
      </c>
      <c r="K5" s="7" t="s">
        <v>111</v>
      </c>
      <c r="L5" s="7" t="s">
        <v>72</v>
      </c>
      <c r="M5" s="9">
        <v>44986</v>
      </c>
      <c r="N5" s="10"/>
      <c r="O5" s="9"/>
      <c r="P5" s="10" t="s">
        <v>112</v>
      </c>
    </row>
    <row r="6" spans="1:17" ht="30" x14ac:dyDescent="0.25">
      <c r="B6" s="7" t="s">
        <v>5</v>
      </c>
      <c r="C6" s="7" t="s">
        <v>103</v>
      </c>
      <c r="D6" s="7" t="s">
        <v>104</v>
      </c>
      <c r="E6" s="7" t="s">
        <v>113</v>
      </c>
      <c r="F6" s="7">
        <v>906</v>
      </c>
      <c r="G6" s="7">
        <v>100</v>
      </c>
      <c r="H6" s="23">
        <f>150*12</f>
        <v>1800</v>
      </c>
      <c r="I6" s="7" t="s">
        <v>114</v>
      </c>
      <c r="J6" s="7" t="s">
        <v>110</v>
      </c>
      <c r="K6" s="7" t="s">
        <v>95</v>
      </c>
      <c r="L6" s="7" t="s">
        <v>115</v>
      </c>
      <c r="M6" s="9">
        <v>45108</v>
      </c>
      <c r="N6" s="10" t="s">
        <v>116</v>
      </c>
      <c r="O6" s="9">
        <v>45107</v>
      </c>
      <c r="P6" s="10" t="s">
        <v>117</v>
      </c>
    </row>
    <row r="7" spans="1:17" ht="90" x14ac:dyDescent="0.25">
      <c r="B7" s="7" t="s">
        <v>5</v>
      </c>
      <c r="C7" s="7" t="s">
        <v>103</v>
      </c>
      <c r="D7" s="7" t="s">
        <v>118</v>
      </c>
      <c r="E7" s="7" t="s">
        <v>119</v>
      </c>
      <c r="F7" s="7">
        <v>108022</v>
      </c>
      <c r="G7" s="7">
        <v>200</v>
      </c>
      <c r="H7" s="23">
        <v>3600</v>
      </c>
      <c r="I7" s="7" t="s">
        <v>120</v>
      </c>
      <c r="J7" s="7" t="s">
        <v>121</v>
      </c>
      <c r="K7" s="7" t="s">
        <v>95</v>
      </c>
      <c r="L7" s="7" t="s">
        <v>72</v>
      </c>
      <c r="M7" s="9">
        <v>45122</v>
      </c>
      <c r="N7" s="10"/>
      <c r="O7" s="9"/>
      <c r="P7" s="10"/>
    </row>
    <row r="8" spans="1:17" ht="105" x14ac:dyDescent="0.25">
      <c r="B8" s="7" t="s">
        <v>5</v>
      </c>
      <c r="C8" s="7" t="s">
        <v>103</v>
      </c>
      <c r="D8" s="7" t="s">
        <v>118</v>
      </c>
      <c r="E8" s="7" t="s">
        <v>122</v>
      </c>
      <c r="F8" s="7">
        <v>108022</v>
      </c>
      <c r="G8" s="7">
        <v>52</v>
      </c>
      <c r="H8" s="23">
        <v>624</v>
      </c>
      <c r="I8" s="7" t="s">
        <v>123</v>
      </c>
      <c r="J8" s="7" t="s">
        <v>121</v>
      </c>
      <c r="K8" s="7" t="s">
        <v>95</v>
      </c>
      <c r="L8" s="7" t="s">
        <v>72</v>
      </c>
      <c r="M8" s="9">
        <v>45122</v>
      </c>
      <c r="N8" s="10"/>
      <c r="O8" s="9"/>
      <c r="P8" s="10"/>
    </row>
    <row r="9" spans="1:17" x14ac:dyDescent="0.25">
      <c r="B9" s="7"/>
      <c r="C9" s="7"/>
      <c r="D9" s="7"/>
      <c r="E9" s="7"/>
      <c r="F9" s="7"/>
      <c r="G9" s="7"/>
      <c r="H9" s="23"/>
      <c r="I9" s="7"/>
      <c r="J9" s="7"/>
      <c r="K9" s="7"/>
      <c r="L9" s="7"/>
      <c r="M9" s="9"/>
      <c r="N9" s="10"/>
      <c r="O9" s="9"/>
      <c r="P9" s="10"/>
    </row>
    <row r="10" spans="1:17" x14ac:dyDescent="0.25">
      <c r="B10" s="7"/>
      <c r="C10" s="7"/>
      <c r="D10" s="7"/>
      <c r="E10" s="7"/>
      <c r="F10" s="7"/>
      <c r="G10" s="7"/>
      <c r="H10" s="23"/>
      <c r="I10" s="7"/>
      <c r="J10" s="7"/>
      <c r="K10" s="7"/>
      <c r="L10" s="7"/>
      <c r="M10" s="9"/>
      <c r="N10" s="10"/>
      <c r="O10" s="9"/>
      <c r="P10" s="10"/>
    </row>
    <row r="11" spans="1:17" x14ac:dyDescent="0.25">
      <c r="B11" s="7"/>
      <c r="C11" s="7"/>
      <c r="D11" s="7"/>
      <c r="E11" s="7"/>
      <c r="F11" s="7"/>
      <c r="G11" s="7"/>
      <c r="H11" s="23"/>
      <c r="I11" s="7"/>
      <c r="J11" s="7"/>
      <c r="K11" s="7"/>
      <c r="L11" s="7"/>
      <c r="M11" s="9"/>
      <c r="N11" s="10"/>
      <c r="O11" s="9"/>
      <c r="P11" s="10"/>
    </row>
    <row r="12" spans="1:17" x14ac:dyDescent="0.25">
      <c r="B12" s="7"/>
      <c r="C12" s="7"/>
      <c r="D12" s="7"/>
      <c r="E12" s="7"/>
      <c r="F12" s="7"/>
      <c r="G12" s="7"/>
      <c r="H12" s="23"/>
      <c r="I12" s="7"/>
      <c r="J12" s="7"/>
      <c r="K12" s="7"/>
      <c r="L12" s="7"/>
      <c r="M12" s="9"/>
      <c r="N12" s="10"/>
      <c r="O12" s="9"/>
      <c r="P12" s="10"/>
    </row>
    <row r="13" spans="1:17" x14ac:dyDescent="0.25">
      <c r="B13" s="7"/>
      <c r="C13" s="7"/>
      <c r="D13" s="7"/>
      <c r="E13" s="7"/>
      <c r="F13" s="7"/>
      <c r="G13" s="7"/>
      <c r="H13" s="23"/>
      <c r="I13" s="7"/>
      <c r="J13" s="7"/>
      <c r="K13" s="7"/>
      <c r="L13" s="7"/>
      <c r="M13" s="9"/>
      <c r="N13" s="10"/>
      <c r="O13" s="9"/>
      <c r="P13" s="10"/>
    </row>
    <row r="14" spans="1:17" x14ac:dyDescent="0.25">
      <c r="B14" s="7"/>
      <c r="C14" s="7"/>
      <c r="D14" s="7"/>
      <c r="E14" s="7"/>
      <c r="F14" s="7"/>
      <c r="G14" s="7"/>
      <c r="H14" s="23"/>
      <c r="I14" s="7"/>
      <c r="J14" s="7"/>
      <c r="K14" s="7"/>
      <c r="L14" s="7"/>
      <c r="M14" s="9"/>
      <c r="N14" s="10"/>
      <c r="O14" s="9"/>
      <c r="P14" s="10"/>
    </row>
    <row r="15" spans="1:17" x14ac:dyDescent="0.25">
      <c r="B15" s="7"/>
      <c r="C15" s="7"/>
      <c r="D15" s="7"/>
      <c r="E15" s="7"/>
      <c r="F15" s="7"/>
      <c r="G15" s="7"/>
      <c r="H15" s="23"/>
      <c r="I15" s="7"/>
      <c r="J15" s="7"/>
      <c r="K15" s="7"/>
      <c r="L15" s="7"/>
      <c r="M15" s="9"/>
      <c r="N15" s="10"/>
      <c r="O15" s="9"/>
      <c r="P15" s="10"/>
    </row>
    <row r="16" spans="1:17" x14ac:dyDescent="0.25">
      <c r="B16" s="7"/>
      <c r="C16" s="7"/>
      <c r="D16" s="7"/>
      <c r="E16" s="7"/>
      <c r="F16" s="7"/>
      <c r="G16" s="7"/>
      <c r="H16" s="23"/>
      <c r="I16" s="7"/>
      <c r="J16" s="7"/>
      <c r="K16" s="7"/>
      <c r="L16" s="7"/>
      <c r="M16" s="9"/>
      <c r="N16" s="10"/>
      <c r="O16" s="9"/>
      <c r="P16" s="10"/>
    </row>
    <row r="17" spans="2:16" x14ac:dyDescent="0.25">
      <c r="B17" s="7"/>
      <c r="C17" s="7"/>
      <c r="D17" s="7"/>
      <c r="E17" s="7"/>
      <c r="F17" s="7"/>
      <c r="G17" s="7"/>
      <c r="H17" s="23"/>
      <c r="I17" s="7"/>
      <c r="J17" s="7"/>
      <c r="K17" s="7"/>
      <c r="L17" s="7"/>
      <c r="M17" s="9"/>
      <c r="N17" s="10"/>
      <c r="O17" s="9"/>
      <c r="P17" s="10"/>
    </row>
    <row r="18" spans="2:16" x14ac:dyDescent="0.25">
      <c r="B18" s="7"/>
      <c r="C18" s="7"/>
      <c r="D18" s="7"/>
      <c r="E18" s="7"/>
      <c r="F18" s="7"/>
      <c r="G18" s="7"/>
      <c r="H18" s="23"/>
      <c r="I18" s="7"/>
      <c r="J18" s="7"/>
      <c r="K18" s="7"/>
      <c r="L18" s="7"/>
      <c r="M18" s="9"/>
      <c r="N18" s="10"/>
      <c r="O18" s="9"/>
      <c r="P18" s="10"/>
    </row>
    <row r="19" spans="2:16" x14ac:dyDescent="0.25">
      <c r="B19" s="7"/>
      <c r="C19" s="7"/>
      <c r="D19" s="7"/>
      <c r="E19" s="7"/>
      <c r="F19" s="7"/>
      <c r="G19" s="7"/>
      <c r="H19" s="23"/>
      <c r="I19" s="7"/>
      <c r="J19" s="7"/>
      <c r="K19" s="7"/>
      <c r="L19" s="7"/>
      <c r="M19" s="9"/>
      <c r="N19" s="10"/>
      <c r="O19" s="9"/>
      <c r="P19" s="10"/>
    </row>
    <row r="20" spans="2:16" x14ac:dyDescent="0.25">
      <c r="B20" s="7"/>
      <c r="C20" s="7"/>
      <c r="D20" s="7"/>
      <c r="E20" s="7"/>
      <c r="F20" s="7"/>
      <c r="G20" s="7"/>
      <c r="H20" s="23"/>
      <c r="I20" s="7"/>
      <c r="J20" s="7"/>
      <c r="K20" s="7"/>
      <c r="L20" s="7"/>
      <c r="M20" s="9"/>
      <c r="N20" s="10"/>
      <c r="O20" s="9"/>
      <c r="P20" s="10"/>
    </row>
    <row r="21" spans="2:16" x14ac:dyDescent="0.25">
      <c r="B21" s="7"/>
      <c r="C21" s="7"/>
      <c r="D21" s="7"/>
      <c r="E21" s="7"/>
      <c r="F21" s="7"/>
      <c r="G21" s="7"/>
      <c r="H21" s="23"/>
      <c r="I21" s="7"/>
      <c r="J21" s="7"/>
      <c r="K21" s="7"/>
      <c r="L21" s="7"/>
      <c r="M21" s="9"/>
      <c r="N21" s="10"/>
      <c r="O21" s="9"/>
      <c r="P21" s="10"/>
    </row>
    <row r="22" spans="2:16" x14ac:dyDescent="0.25">
      <c r="B22" s="7"/>
      <c r="C22" s="7"/>
      <c r="D22" s="7"/>
      <c r="E22" s="7"/>
      <c r="F22" s="7"/>
      <c r="G22" s="7"/>
      <c r="H22" s="23"/>
      <c r="I22" s="7"/>
      <c r="J22" s="7"/>
      <c r="K22" s="7"/>
      <c r="L22" s="7"/>
      <c r="M22" s="9"/>
      <c r="N22" s="10"/>
      <c r="O22" s="9"/>
      <c r="P22" s="10"/>
    </row>
    <row r="23" spans="2:16" x14ac:dyDescent="0.25">
      <c r="B23" s="7"/>
      <c r="C23" s="7"/>
      <c r="D23" s="7"/>
      <c r="E23" s="7"/>
      <c r="F23" s="7"/>
      <c r="G23" s="7"/>
      <c r="H23" s="23"/>
      <c r="I23" s="7"/>
      <c r="J23" s="7"/>
      <c r="K23" s="7"/>
      <c r="L23" s="7"/>
      <c r="M23" s="9"/>
      <c r="N23" s="10"/>
      <c r="O23" s="9"/>
      <c r="P23" s="10"/>
    </row>
    <row r="24" spans="2:16" x14ac:dyDescent="0.25">
      <c r="B24" s="7"/>
      <c r="C24" s="7"/>
      <c r="D24" s="7"/>
      <c r="E24" s="7"/>
      <c r="F24" s="7"/>
      <c r="G24" s="7"/>
      <c r="H24" s="23"/>
      <c r="I24" s="7"/>
      <c r="J24" s="7"/>
      <c r="K24" s="7"/>
      <c r="L24" s="7"/>
      <c r="M24" s="9"/>
      <c r="N24" s="10"/>
      <c r="O24" s="9"/>
      <c r="P24" s="10"/>
    </row>
    <row r="25" spans="2:16" x14ac:dyDescent="0.25">
      <c r="B25" s="7"/>
      <c r="C25" s="7"/>
      <c r="D25" s="7"/>
      <c r="E25" s="7"/>
      <c r="F25" s="7"/>
      <c r="G25" s="7"/>
      <c r="H25" s="23"/>
      <c r="I25" s="7"/>
      <c r="J25" s="7"/>
      <c r="K25" s="7"/>
      <c r="L25" s="7"/>
      <c r="M25" s="9"/>
      <c r="N25" s="10"/>
      <c r="O25" s="9"/>
      <c r="P25" s="10"/>
    </row>
    <row r="26" spans="2:16" x14ac:dyDescent="0.25">
      <c r="B26" s="7"/>
      <c r="C26" s="7"/>
      <c r="D26" s="7"/>
      <c r="E26" s="7"/>
      <c r="F26" s="7"/>
      <c r="G26" s="7"/>
      <c r="H26" s="23"/>
      <c r="I26" s="7"/>
      <c r="J26" s="7"/>
      <c r="K26" s="7"/>
      <c r="L26" s="7"/>
      <c r="M26" s="9"/>
      <c r="N26" s="10"/>
      <c r="O26" s="9"/>
      <c r="P26" s="10"/>
    </row>
    <row r="27" spans="2:16" x14ac:dyDescent="0.25">
      <c r="B27" s="7"/>
      <c r="C27" s="7"/>
      <c r="D27" s="7"/>
      <c r="E27" s="7"/>
      <c r="F27" s="7"/>
      <c r="G27" s="7"/>
      <c r="H27" s="23"/>
      <c r="I27" s="7"/>
      <c r="J27" s="7"/>
      <c r="K27" s="7"/>
      <c r="L27" s="7"/>
      <c r="M27" s="9"/>
      <c r="N27" s="10"/>
      <c r="O27" s="9"/>
      <c r="P27" s="10"/>
    </row>
    <row r="28" spans="2:16" x14ac:dyDescent="0.25">
      <c r="B28" s="7"/>
      <c r="C28" s="7"/>
      <c r="D28" s="7"/>
      <c r="E28" s="7"/>
      <c r="F28" s="7"/>
      <c r="G28" s="7"/>
      <c r="H28" s="23"/>
      <c r="I28" s="7"/>
      <c r="J28" s="7"/>
      <c r="K28" s="7"/>
      <c r="L28" s="7"/>
      <c r="M28" s="9"/>
      <c r="N28" s="10"/>
      <c r="O28" s="9"/>
      <c r="P28" s="10"/>
    </row>
    <row r="29" spans="2:16" x14ac:dyDescent="0.25">
      <c r="B29" s="7"/>
      <c r="C29" s="7"/>
      <c r="D29" s="7"/>
      <c r="E29" s="7"/>
      <c r="F29" s="7"/>
      <c r="G29" s="7"/>
      <c r="H29" s="23"/>
      <c r="I29" s="7"/>
      <c r="J29" s="7"/>
      <c r="K29" s="7"/>
      <c r="L29" s="7"/>
      <c r="M29" s="9"/>
      <c r="N29" s="10"/>
      <c r="O29" s="9"/>
      <c r="P29" s="10"/>
    </row>
    <row r="30" spans="2:16" x14ac:dyDescent="0.25">
      <c r="B30" s="7"/>
      <c r="C30" s="7"/>
      <c r="D30" s="7"/>
      <c r="E30" s="7"/>
      <c r="F30" s="7"/>
      <c r="G30" s="7"/>
      <c r="H30" s="23"/>
      <c r="I30" s="7"/>
      <c r="J30" s="7"/>
      <c r="K30" s="7"/>
      <c r="L30" s="7"/>
      <c r="M30" s="9"/>
      <c r="N30" s="10"/>
      <c r="O30" s="9"/>
      <c r="P30" s="10"/>
    </row>
    <row r="31" spans="2:16" x14ac:dyDescent="0.25">
      <c r="B31" s="7"/>
      <c r="C31" s="7"/>
      <c r="D31" s="7"/>
      <c r="E31" s="7"/>
      <c r="F31" s="7"/>
      <c r="G31" s="7"/>
      <c r="H31" s="23"/>
      <c r="I31" s="7"/>
      <c r="J31" s="7"/>
      <c r="K31" s="7"/>
      <c r="L31" s="7"/>
      <c r="M31" s="9"/>
      <c r="N31" s="10"/>
      <c r="O31" s="9"/>
      <c r="P31" s="10"/>
    </row>
    <row r="32" spans="2:16" x14ac:dyDescent="0.25">
      <c r="B32" s="7"/>
      <c r="C32" s="7"/>
      <c r="D32" s="7"/>
      <c r="E32" s="7"/>
      <c r="F32" s="7"/>
      <c r="G32" s="7"/>
      <c r="H32" s="23"/>
      <c r="I32" s="7"/>
      <c r="J32" s="7"/>
      <c r="K32" s="7"/>
      <c r="L32" s="7"/>
      <c r="M32" s="9"/>
      <c r="N32" s="10"/>
      <c r="O32" s="9"/>
      <c r="P32" s="10"/>
    </row>
    <row r="33" spans="2:16" x14ac:dyDescent="0.25">
      <c r="B33" s="7"/>
      <c r="C33" s="7"/>
      <c r="D33" s="7"/>
      <c r="E33" s="7"/>
      <c r="F33" s="7"/>
      <c r="G33" s="7"/>
      <c r="H33" s="23"/>
      <c r="I33" s="7"/>
      <c r="J33" s="7"/>
      <c r="K33" s="7"/>
      <c r="L33" s="7"/>
      <c r="M33" s="9"/>
      <c r="N33" s="10"/>
      <c r="O33" s="9"/>
      <c r="P33" s="10"/>
    </row>
    <row r="34" spans="2:16" x14ac:dyDescent="0.25">
      <c r="B34" s="7"/>
      <c r="C34" s="7"/>
      <c r="D34" s="7"/>
      <c r="E34" s="7"/>
      <c r="F34" s="7"/>
      <c r="G34" s="7"/>
      <c r="H34" s="23"/>
      <c r="I34" s="7"/>
      <c r="J34" s="7"/>
      <c r="K34" s="7"/>
      <c r="L34" s="7"/>
      <c r="M34" s="9"/>
      <c r="N34" s="10"/>
      <c r="O34" s="9"/>
      <c r="P34" s="10"/>
    </row>
    <row r="35" spans="2:16" x14ac:dyDescent="0.25">
      <c r="B35" s="7"/>
      <c r="C35" s="7"/>
      <c r="D35" s="7"/>
      <c r="E35" s="7"/>
      <c r="F35" s="7"/>
      <c r="G35" s="7"/>
      <c r="H35" s="23"/>
      <c r="I35" s="7"/>
      <c r="J35" s="7"/>
      <c r="K35" s="7"/>
      <c r="L35" s="7"/>
      <c r="M35" s="9"/>
      <c r="N35" s="10"/>
      <c r="O35" s="9"/>
      <c r="P35" s="10"/>
    </row>
    <row r="36" spans="2:16" x14ac:dyDescent="0.25">
      <c r="B36" s="7"/>
      <c r="C36" s="7"/>
      <c r="D36" s="7"/>
      <c r="E36" s="7"/>
      <c r="F36" s="7"/>
      <c r="G36" s="7"/>
      <c r="H36" s="23"/>
      <c r="I36" s="7"/>
      <c r="J36" s="7"/>
      <c r="K36" s="7"/>
      <c r="L36" s="7"/>
      <c r="M36" s="9"/>
      <c r="N36" s="10"/>
      <c r="O36" s="9"/>
      <c r="P36" s="10"/>
    </row>
    <row r="37" spans="2:16" x14ac:dyDescent="0.25">
      <c r="B37" s="7"/>
      <c r="C37" s="7"/>
      <c r="D37" s="7"/>
      <c r="E37" s="7"/>
      <c r="F37" s="7"/>
      <c r="G37" s="7"/>
      <c r="H37" s="23"/>
      <c r="I37" s="7"/>
      <c r="J37" s="7"/>
      <c r="K37" s="7"/>
      <c r="L37" s="7"/>
      <c r="M37" s="9"/>
      <c r="N37" s="10"/>
      <c r="O37" s="9"/>
      <c r="P37" s="10"/>
    </row>
    <row r="38" spans="2:16" x14ac:dyDescent="0.25">
      <c r="B38" s="7"/>
      <c r="C38" s="7"/>
      <c r="D38" s="7"/>
      <c r="E38" s="7"/>
      <c r="F38" s="7"/>
      <c r="G38" s="7"/>
      <c r="H38" s="23"/>
      <c r="I38" s="7"/>
      <c r="J38" s="7"/>
      <c r="K38" s="7"/>
      <c r="L38" s="7"/>
      <c r="M38" s="9"/>
      <c r="N38" s="10"/>
      <c r="O38" s="9"/>
      <c r="P38" s="10"/>
    </row>
    <row r="39" spans="2:16" x14ac:dyDescent="0.25">
      <c r="B39" s="7"/>
      <c r="C39" s="7"/>
      <c r="D39" s="7"/>
      <c r="E39" s="7"/>
      <c r="F39" s="7"/>
      <c r="G39" s="7"/>
      <c r="H39" s="23"/>
      <c r="I39" s="7"/>
      <c r="J39" s="7"/>
      <c r="K39" s="7"/>
      <c r="L39" s="7"/>
      <c r="M39" s="9"/>
      <c r="N39" s="10"/>
      <c r="O39" s="9"/>
      <c r="P39" s="10"/>
    </row>
    <row r="40" spans="2:16" x14ac:dyDescent="0.25">
      <c r="B40" s="7"/>
      <c r="C40" s="7"/>
      <c r="D40" s="7"/>
      <c r="E40" s="7"/>
      <c r="F40" s="7"/>
      <c r="G40" s="7"/>
      <c r="H40" s="23"/>
      <c r="I40" s="7"/>
      <c r="J40" s="7"/>
      <c r="K40" s="7"/>
      <c r="L40" s="7"/>
      <c r="M40" s="9"/>
      <c r="N40" s="10"/>
      <c r="O40" s="9"/>
      <c r="P40" s="10"/>
    </row>
    <row r="41" spans="2:16" x14ac:dyDescent="0.25">
      <c r="B41" s="8"/>
      <c r="C41" s="7"/>
      <c r="D41" s="8"/>
      <c r="E41" s="8"/>
      <c r="F41" s="8"/>
      <c r="G41" s="8"/>
      <c r="H41" s="24"/>
      <c r="I41" s="8"/>
      <c r="J41" s="8"/>
      <c r="K41" s="8"/>
      <c r="L41" s="8"/>
      <c r="M41" s="12"/>
      <c r="N41" s="11"/>
      <c r="O41" s="12"/>
      <c r="P41" s="11"/>
    </row>
    <row r="42" spans="2:16" x14ac:dyDescent="0.25">
      <c r="B42" s="8"/>
      <c r="C42" s="7"/>
      <c r="D42" s="8"/>
      <c r="E42" s="8"/>
      <c r="F42" s="8"/>
      <c r="G42" s="8"/>
      <c r="H42" s="24"/>
      <c r="I42" s="8"/>
      <c r="J42" s="8"/>
      <c r="K42" s="8"/>
      <c r="L42" s="8"/>
      <c r="M42" s="12"/>
      <c r="N42" s="11"/>
      <c r="O42" s="12"/>
      <c r="P42" s="11"/>
    </row>
    <row r="43" spans="2:16" x14ac:dyDescent="0.25">
      <c r="B43" s="8"/>
      <c r="C43" s="7"/>
      <c r="D43" s="8"/>
      <c r="E43" s="8"/>
      <c r="F43" s="8"/>
      <c r="G43" s="8"/>
      <c r="H43" s="24"/>
      <c r="I43" s="8"/>
      <c r="J43" s="8"/>
      <c r="K43" s="8"/>
      <c r="L43" s="8"/>
      <c r="M43" s="12"/>
      <c r="N43" s="11"/>
      <c r="O43" s="12"/>
      <c r="P43" s="11"/>
    </row>
    <row r="44" spans="2:16" x14ac:dyDescent="0.25">
      <c r="B44" s="8"/>
      <c r="C44" s="7"/>
      <c r="D44" s="8"/>
      <c r="E44" s="8"/>
      <c r="F44" s="8"/>
      <c r="G44" s="8"/>
      <c r="H44" s="24"/>
      <c r="I44" s="8"/>
      <c r="J44" s="8"/>
      <c r="K44" s="8"/>
      <c r="L44" s="8"/>
      <c r="M44" s="12"/>
      <c r="N44" s="11"/>
      <c r="O44" s="12"/>
      <c r="P44" s="11"/>
    </row>
    <row r="45" spans="2:16" x14ac:dyDescent="0.25">
      <c r="B45" s="8"/>
      <c r="C45" s="7"/>
      <c r="D45" s="8"/>
      <c r="E45" s="8"/>
      <c r="F45" s="8"/>
      <c r="G45" s="8"/>
      <c r="H45" s="24"/>
      <c r="I45" s="8"/>
      <c r="J45" s="8"/>
      <c r="K45" s="8"/>
      <c r="L45" s="8"/>
      <c r="M45" s="12"/>
      <c r="N45" s="11"/>
      <c r="O45" s="12"/>
      <c r="P45" s="11"/>
    </row>
    <row r="46" spans="2:16" x14ac:dyDescent="0.25">
      <c r="B46" s="8"/>
      <c r="C46" s="7"/>
      <c r="D46" s="8"/>
      <c r="E46" s="8"/>
      <c r="F46" s="8"/>
      <c r="G46" s="8"/>
      <c r="H46" s="24"/>
      <c r="I46" s="8"/>
      <c r="J46" s="8"/>
      <c r="K46" s="8"/>
      <c r="L46" s="8"/>
      <c r="M46" s="12"/>
      <c r="N46" s="11"/>
      <c r="O46" s="12"/>
      <c r="P46" s="11"/>
    </row>
    <row r="47" spans="2:16" x14ac:dyDescent="0.25">
      <c r="B47" s="8"/>
      <c r="C47" s="7"/>
      <c r="D47" s="8"/>
      <c r="E47" s="8"/>
      <c r="F47" s="8"/>
      <c r="G47" s="8"/>
      <c r="H47" s="24"/>
      <c r="I47" s="8"/>
      <c r="J47" s="8"/>
      <c r="K47" s="8"/>
      <c r="L47" s="8"/>
      <c r="M47" s="12"/>
      <c r="N47" s="11"/>
      <c r="O47" s="12"/>
      <c r="P47" s="11"/>
    </row>
    <row r="48" spans="2:16" x14ac:dyDescent="0.25">
      <c r="B48" s="8"/>
      <c r="C48" s="7"/>
      <c r="D48" s="8"/>
      <c r="E48" s="8"/>
      <c r="F48" s="8"/>
      <c r="G48" s="8"/>
      <c r="H48" s="24"/>
      <c r="I48" s="8"/>
      <c r="J48" s="8"/>
      <c r="K48" s="8"/>
      <c r="L48" s="8"/>
      <c r="M48" s="12"/>
      <c r="N48" s="11"/>
      <c r="O48" s="12"/>
      <c r="P48" s="11"/>
    </row>
    <row r="49" spans="2:16" x14ac:dyDescent="0.25">
      <c r="B49" s="8"/>
      <c r="C49" s="7"/>
      <c r="D49" s="8"/>
      <c r="E49" s="8"/>
      <c r="F49" s="8"/>
      <c r="G49" s="8"/>
      <c r="H49" s="24"/>
      <c r="I49" s="8"/>
      <c r="J49" s="8"/>
      <c r="K49" s="8"/>
      <c r="L49" s="8"/>
      <c r="M49" s="12"/>
      <c r="N49" s="11"/>
      <c r="O49" s="12"/>
      <c r="P49" s="11"/>
    </row>
    <row r="50" spans="2:16" x14ac:dyDescent="0.25">
      <c r="B50" s="8"/>
      <c r="C50" s="7"/>
      <c r="D50" s="8"/>
      <c r="E50" s="8"/>
      <c r="F50" s="8"/>
      <c r="G50" s="8"/>
      <c r="H50" s="24"/>
      <c r="I50" s="8"/>
      <c r="J50" s="8"/>
      <c r="K50" s="8"/>
      <c r="L50" s="8"/>
      <c r="M50" s="12"/>
      <c r="N50" s="11"/>
      <c r="O50" s="12"/>
      <c r="P50" s="11"/>
    </row>
    <row r="51" spans="2:16" x14ac:dyDescent="0.25">
      <c r="B51" s="8"/>
      <c r="C51" s="7"/>
      <c r="D51" s="8"/>
      <c r="E51" s="8"/>
      <c r="F51" s="8"/>
      <c r="G51" s="8"/>
      <c r="H51" s="24"/>
      <c r="I51" s="8"/>
      <c r="J51" s="8"/>
      <c r="K51" s="8"/>
      <c r="L51" s="8"/>
      <c r="M51" s="12"/>
      <c r="N51" s="11"/>
      <c r="O51" s="12"/>
      <c r="P51" s="11"/>
    </row>
    <row r="52" spans="2:16" x14ac:dyDescent="0.25">
      <c r="B52" s="8"/>
      <c r="C52" s="7"/>
      <c r="D52" s="8"/>
      <c r="E52" s="8"/>
      <c r="F52" s="8"/>
      <c r="G52" s="8"/>
      <c r="H52" s="24"/>
      <c r="I52" s="8"/>
      <c r="J52" s="8"/>
      <c r="K52" s="8"/>
      <c r="L52" s="8"/>
      <c r="M52" s="12"/>
      <c r="N52" s="11"/>
      <c r="O52" s="12"/>
      <c r="P52" s="11"/>
    </row>
    <row r="53" spans="2:16" x14ac:dyDescent="0.25">
      <c r="B53" s="8"/>
      <c r="C53" s="7"/>
      <c r="D53" s="8"/>
      <c r="E53" s="8"/>
      <c r="F53" s="8"/>
      <c r="G53" s="8"/>
      <c r="H53" s="24"/>
      <c r="I53" s="8"/>
      <c r="J53" s="8"/>
      <c r="K53" s="8"/>
      <c r="L53" s="8"/>
      <c r="M53" s="12"/>
      <c r="N53" s="11"/>
      <c r="O53" s="12"/>
      <c r="P53" s="11"/>
    </row>
    <row r="54" spans="2:16" x14ac:dyDescent="0.25">
      <c r="B54" s="8"/>
      <c r="C54" s="7"/>
      <c r="D54" s="8"/>
      <c r="E54" s="8"/>
      <c r="F54" s="8"/>
      <c r="G54" s="8"/>
      <c r="H54" s="24"/>
      <c r="I54" s="8"/>
      <c r="J54" s="8"/>
      <c r="K54" s="8"/>
      <c r="L54" s="8"/>
      <c r="M54" s="12"/>
      <c r="N54" s="11"/>
      <c r="O54" s="12"/>
      <c r="P54" s="11"/>
    </row>
    <row r="55" spans="2:16" x14ac:dyDescent="0.25">
      <c r="B55" s="8"/>
      <c r="C55" s="7"/>
      <c r="D55" s="8"/>
      <c r="E55" s="8"/>
      <c r="F55" s="8"/>
      <c r="G55" s="8"/>
      <c r="H55" s="24"/>
      <c r="I55" s="8"/>
      <c r="J55" s="8"/>
      <c r="K55" s="8"/>
      <c r="L55" s="8"/>
      <c r="M55" s="12"/>
      <c r="N55" s="11"/>
      <c r="O55" s="12"/>
      <c r="P55" s="11"/>
    </row>
    <row r="56" spans="2:16" x14ac:dyDescent="0.25">
      <c r="B56" s="8"/>
      <c r="C56" s="7"/>
      <c r="D56" s="8"/>
      <c r="E56" s="8"/>
      <c r="F56" s="8"/>
      <c r="G56" s="8"/>
      <c r="H56" s="24"/>
      <c r="I56" s="8"/>
      <c r="J56" s="8"/>
      <c r="K56" s="8"/>
      <c r="L56" s="8"/>
      <c r="M56" s="12"/>
      <c r="N56" s="11"/>
      <c r="O56" s="12"/>
      <c r="P56" s="11"/>
    </row>
    <row r="57" spans="2:16" x14ac:dyDescent="0.25">
      <c r="B57" s="8"/>
      <c r="C57" s="7"/>
      <c r="D57" s="8"/>
      <c r="E57" s="8"/>
      <c r="F57" s="8"/>
      <c r="G57" s="8"/>
      <c r="H57" s="24"/>
      <c r="I57" s="8"/>
      <c r="J57" s="8"/>
      <c r="K57" s="8"/>
      <c r="L57" s="8"/>
      <c r="M57" s="12"/>
      <c r="N57" s="11"/>
      <c r="O57" s="12"/>
      <c r="P57" s="11"/>
    </row>
    <row r="58" spans="2:16" x14ac:dyDescent="0.25">
      <c r="B58" s="8"/>
      <c r="C58" s="7"/>
      <c r="D58" s="8"/>
      <c r="E58" s="8"/>
      <c r="F58" s="8"/>
      <c r="G58" s="8"/>
      <c r="H58" s="24"/>
      <c r="I58" s="8"/>
      <c r="J58" s="8"/>
      <c r="K58" s="8"/>
      <c r="L58" s="8"/>
      <c r="M58" s="12"/>
      <c r="N58" s="11"/>
      <c r="O58" s="12"/>
      <c r="P58" s="11"/>
    </row>
    <row r="59" spans="2:16" x14ac:dyDescent="0.25">
      <c r="B59" s="8"/>
      <c r="C59" s="7"/>
      <c r="D59" s="8"/>
      <c r="E59" s="8"/>
      <c r="F59" s="8"/>
      <c r="G59" s="8"/>
      <c r="H59" s="24"/>
      <c r="I59" s="8"/>
      <c r="J59" s="8"/>
      <c r="K59" s="8"/>
      <c r="L59" s="8"/>
      <c r="M59" s="12"/>
      <c r="N59" s="11"/>
      <c r="O59" s="12"/>
      <c r="P59" s="11"/>
    </row>
    <row r="60" spans="2:16" x14ac:dyDescent="0.25">
      <c r="B60" s="8"/>
      <c r="C60" s="7"/>
      <c r="D60" s="8"/>
      <c r="E60" s="8"/>
      <c r="F60" s="8"/>
      <c r="G60" s="8"/>
      <c r="H60" s="24"/>
      <c r="I60" s="8"/>
      <c r="J60" s="8"/>
      <c r="K60" s="8"/>
      <c r="L60" s="8"/>
      <c r="M60" s="12"/>
      <c r="N60" s="11"/>
      <c r="O60" s="12"/>
      <c r="P60" s="11"/>
    </row>
    <row r="61" spans="2:16" x14ac:dyDescent="0.25">
      <c r="B61" s="8"/>
      <c r="C61" s="7"/>
      <c r="D61" s="8"/>
      <c r="E61" s="8"/>
      <c r="F61" s="8"/>
      <c r="G61" s="8"/>
      <c r="H61" s="24"/>
      <c r="I61" s="8"/>
      <c r="J61" s="8"/>
      <c r="K61" s="8"/>
      <c r="L61" s="8"/>
      <c r="M61" s="12"/>
      <c r="N61" s="11"/>
      <c r="O61" s="12"/>
      <c r="P61" s="11"/>
    </row>
    <row r="62" spans="2:16" x14ac:dyDescent="0.25">
      <c r="B62" s="8"/>
      <c r="C62" s="7"/>
      <c r="D62" s="8"/>
      <c r="E62" s="8"/>
      <c r="F62" s="8"/>
      <c r="G62" s="8"/>
      <c r="H62" s="24"/>
      <c r="I62" s="8"/>
      <c r="J62" s="8"/>
      <c r="K62" s="8"/>
      <c r="L62" s="8"/>
      <c r="M62" s="12"/>
      <c r="N62" s="11"/>
      <c r="O62" s="12"/>
      <c r="P62" s="11"/>
    </row>
    <row r="63" spans="2:16" x14ac:dyDescent="0.25">
      <c r="B63" s="8"/>
      <c r="C63" s="7"/>
      <c r="D63" s="8"/>
      <c r="E63" s="8"/>
      <c r="F63" s="8"/>
      <c r="G63" s="8"/>
      <c r="H63" s="24"/>
      <c r="I63" s="8"/>
      <c r="J63" s="8"/>
      <c r="K63" s="8"/>
      <c r="L63" s="8"/>
      <c r="M63" s="12"/>
      <c r="N63" s="11"/>
      <c r="O63" s="12"/>
      <c r="P63" s="11"/>
    </row>
    <row r="64" spans="2:16" x14ac:dyDescent="0.25">
      <c r="B64" s="8"/>
      <c r="C64" s="7"/>
      <c r="D64" s="8"/>
      <c r="E64" s="8"/>
      <c r="F64" s="8"/>
      <c r="G64" s="8"/>
      <c r="H64" s="24"/>
      <c r="I64" s="8"/>
      <c r="J64" s="8"/>
      <c r="K64" s="8"/>
      <c r="L64" s="8"/>
      <c r="M64" s="12"/>
      <c r="N64" s="11"/>
      <c r="O64" s="12"/>
      <c r="P64" s="11"/>
    </row>
    <row r="65" spans="2:16" x14ac:dyDescent="0.25">
      <c r="B65" s="8"/>
      <c r="C65" s="7"/>
      <c r="D65" s="8"/>
      <c r="E65" s="8"/>
      <c r="F65" s="8"/>
      <c r="G65" s="8"/>
      <c r="H65" s="24"/>
      <c r="I65" s="8"/>
      <c r="J65" s="8"/>
      <c r="K65" s="8"/>
      <c r="L65" s="8"/>
      <c r="M65" s="12"/>
      <c r="N65" s="11"/>
      <c r="O65" s="12"/>
      <c r="P65" s="11"/>
    </row>
    <row r="66" spans="2:16" x14ac:dyDescent="0.25">
      <c r="B66" s="8"/>
      <c r="C66" s="7"/>
      <c r="D66" s="8"/>
      <c r="E66" s="8"/>
      <c r="F66" s="8"/>
      <c r="G66" s="8"/>
      <c r="H66" s="24"/>
      <c r="I66" s="8"/>
      <c r="J66" s="8"/>
      <c r="K66" s="8"/>
      <c r="L66" s="8"/>
      <c r="M66" s="12"/>
      <c r="N66" s="11"/>
      <c r="O66" s="12"/>
      <c r="P66" s="11"/>
    </row>
    <row r="67" spans="2:16" x14ac:dyDescent="0.25">
      <c r="B67" s="8"/>
      <c r="C67" s="7"/>
      <c r="D67" s="8"/>
      <c r="E67" s="8"/>
      <c r="F67" s="8"/>
      <c r="G67" s="8"/>
      <c r="H67" s="24"/>
      <c r="I67" s="8"/>
      <c r="J67" s="8"/>
      <c r="K67" s="8"/>
      <c r="L67" s="8"/>
      <c r="M67" s="12"/>
      <c r="N67" s="11"/>
      <c r="O67" s="12"/>
      <c r="P67" s="11"/>
    </row>
    <row r="68" spans="2:16" x14ac:dyDescent="0.25">
      <c r="B68" s="8"/>
      <c r="C68" s="7"/>
      <c r="D68" s="8"/>
      <c r="E68" s="8"/>
      <c r="F68" s="8"/>
      <c r="G68" s="8"/>
      <c r="H68" s="24"/>
      <c r="I68" s="8"/>
      <c r="J68" s="8"/>
      <c r="K68" s="8"/>
      <c r="L68" s="8"/>
      <c r="M68" s="12"/>
      <c r="N68" s="11"/>
      <c r="O68" s="12"/>
      <c r="P68" s="11"/>
    </row>
    <row r="69" spans="2:16" x14ac:dyDescent="0.25">
      <c r="B69" s="8"/>
      <c r="C69" s="7"/>
      <c r="D69" s="8"/>
      <c r="E69" s="8"/>
      <c r="F69" s="8"/>
      <c r="G69" s="8"/>
      <c r="H69" s="24"/>
      <c r="I69" s="8"/>
      <c r="J69" s="8"/>
      <c r="K69" s="8"/>
      <c r="L69" s="8"/>
      <c r="M69" s="12"/>
      <c r="N69" s="11"/>
      <c r="O69" s="12"/>
      <c r="P69" s="11"/>
    </row>
    <row r="70" spans="2:16" x14ac:dyDescent="0.25">
      <c r="B70" s="8"/>
      <c r="C70" s="7"/>
      <c r="D70" s="8"/>
      <c r="E70" s="8"/>
      <c r="F70" s="8"/>
      <c r="G70" s="8"/>
      <c r="H70" s="24"/>
      <c r="I70" s="8"/>
      <c r="J70" s="8"/>
      <c r="K70" s="8"/>
      <c r="L70" s="8"/>
      <c r="M70" s="12"/>
      <c r="N70" s="11"/>
      <c r="O70" s="12"/>
      <c r="P70" s="11"/>
    </row>
    <row r="71" spans="2:16" x14ac:dyDescent="0.25">
      <c r="B71" s="8"/>
      <c r="C71" s="7"/>
      <c r="D71" s="8"/>
      <c r="E71" s="8"/>
      <c r="F71" s="8"/>
      <c r="G71" s="8"/>
      <c r="H71" s="24"/>
      <c r="I71" s="8"/>
      <c r="J71" s="8"/>
      <c r="K71" s="8"/>
      <c r="L71" s="8"/>
      <c r="M71" s="12"/>
      <c r="N71" s="11"/>
      <c r="O71" s="12"/>
      <c r="P71" s="11"/>
    </row>
    <row r="72" spans="2:16" x14ac:dyDescent="0.25">
      <c r="B72" s="8"/>
      <c r="C72" s="7"/>
      <c r="D72" s="8"/>
      <c r="E72" s="8"/>
      <c r="F72" s="8"/>
      <c r="G72" s="8"/>
      <c r="H72" s="24"/>
      <c r="I72" s="8"/>
      <c r="J72" s="8"/>
      <c r="K72" s="8"/>
      <c r="L72" s="8"/>
      <c r="M72" s="12"/>
      <c r="N72" s="11"/>
      <c r="O72" s="12"/>
      <c r="P72" s="11"/>
    </row>
    <row r="73" spans="2:16" x14ac:dyDescent="0.25">
      <c r="B73" s="8"/>
      <c r="C73" s="7"/>
      <c r="D73" s="8"/>
      <c r="E73" s="8"/>
      <c r="F73" s="8"/>
      <c r="G73" s="8"/>
      <c r="H73" s="24"/>
      <c r="I73" s="8"/>
      <c r="J73" s="8"/>
      <c r="K73" s="8"/>
      <c r="L73" s="8"/>
      <c r="M73" s="12"/>
      <c r="N73" s="11"/>
      <c r="O73" s="12"/>
      <c r="P73" s="11"/>
    </row>
    <row r="74" spans="2:16" x14ac:dyDescent="0.25">
      <c r="B74" s="8"/>
      <c r="C74" s="7"/>
      <c r="D74" s="8"/>
      <c r="E74" s="8"/>
      <c r="F74" s="8"/>
      <c r="G74" s="8"/>
      <c r="H74" s="24"/>
      <c r="I74" s="8"/>
      <c r="J74" s="8"/>
      <c r="K74" s="8"/>
      <c r="L74" s="8"/>
      <c r="M74" s="12"/>
      <c r="N74" s="11"/>
      <c r="O74" s="12"/>
      <c r="P74" s="11"/>
    </row>
    <row r="75" spans="2:16" x14ac:dyDescent="0.25">
      <c r="B75" s="8"/>
      <c r="C75" s="7"/>
      <c r="D75" s="8"/>
      <c r="E75" s="8"/>
      <c r="F75" s="8"/>
      <c r="G75" s="8"/>
      <c r="H75" s="24"/>
      <c r="I75" s="8"/>
      <c r="J75" s="8"/>
      <c r="K75" s="8"/>
      <c r="L75" s="8"/>
      <c r="M75" s="12"/>
      <c r="N75" s="11"/>
      <c r="O75" s="12"/>
      <c r="P75" s="11"/>
    </row>
    <row r="76" spans="2:16" x14ac:dyDescent="0.25">
      <c r="B76" s="8"/>
      <c r="C76" s="7"/>
      <c r="D76" s="8"/>
      <c r="E76" s="8"/>
      <c r="F76" s="8"/>
      <c r="G76" s="8"/>
      <c r="H76" s="24"/>
      <c r="I76" s="8"/>
      <c r="J76" s="8"/>
      <c r="K76" s="8"/>
      <c r="L76" s="8"/>
      <c r="M76" s="12"/>
      <c r="N76" s="11"/>
      <c r="O76" s="12"/>
      <c r="P76" s="11"/>
    </row>
    <row r="77" spans="2:16" x14ac:dyDescent="0.25">
      <c r="B77" s="8"/>
      <c r="C77" s="7"/>
      <c r="D77" s="8"/>
      <c r="E77" s="8"/>
      <c r="F77" s="8"/>
      <c r="G77" s="8"/>
      <c r="H77" s="24"/>
      <c r="I77" s="8"/>
      <c r="J77" s="8"/>
      <c r="K77" s="8"/>
      <c r="L77" s="8"/>
      <c r="M77" s="12"/>
      <c r="N77" s="11"/>
      <c r="O77" s="12"/>
      <c r="P77" s="11"/>
    </row>
    <row r="78" spans="2:16" x14ac:dyDescent="0.25">
      <c r="B78" s="8"/>
      <c r="C78" s="7"/>
      <c r="D78" s="8"/>
      <c r="E78" s="8"/>
      <c r="F78" s="8"/>
      <c r="G78" s="8"/>
      <c r="H78" s="24"/>
      <c r="I78" s="8"/>
      <c r="J78" s="8"/>
      <c r="K78" s="8"/>
      <c r="L78" s="8"/>
      <c r="M78" s="12"/>
      <c r="N78" s="11"/>
      <c r="O78" s="12"/>
      <c r="P78" s="11"/>
    </row>
    <row r="79" spans="2:16" x14ac:dyDescent="0.25">
      <c r="B79" s="8"/>
      <c r="C79" s="7"/>
      <c r="D79" s="8"/>
      <c r="E79" s="8"/>
      <c r="F79" s="8"/>
      <c r="G79" s="8"/>
      <c r="H79" s="24"/>
      <c r="I79" s="8"/>
      <c r="J79" s="8"/>
      <c r="K79" s="8"/>
      <c r="L79" s="8"/>
      <c r="M79" s="12"/>
      <c r="N79" s="11"/>
      <c r="O79" s="12"/>
      <c r="P79" s="11"/>
    </row>
    <row r="80" spans="2:16" x14ac:dyDescent="0.25">
      <c r="B80" s="8"/>
      <c r="C80" s="7"/>
      <c r="D80" s="8"/>
      <c r="E80" s="8"/>
      <c r="F80" s="8"/>
      <c r="G80" s="8"/>
      <c r="H80" s="24"/>
      <c r="I80" s="8"/>
      <c r="J80" s="8"/>
      <c r="K80" s="8"/>
      <c r="L80" s="8"/>
      <c r="M80" s="12"/>
      <c r="N80" s="11"/>
      <c r="O80" s="12"/>
      <c r="P80" s="11"/>
    </row>
    <row r="81" spans="2:16" x14ac:dyDescent="0.25">
      <c r="B81" s="8"/>
      <c r="C81" s="7"/>
      <c r="D81" s="8"/>
      <c r="E81" s="8"/>
      <c r="F81" s="8"/>
      <c r="G81" s="8"/>
      <c r="H81" s="24"/>
      <c r="I81" s="8"/>
      <c r="J81" s="8"/>
      <c r="K81" s="8"/>
      <c r="L81" s="8"/>
      <c r="M81" s="12"/>
      <c r="N81" s="11"/>
      <c r="O81" s="12"/>
      <c r="P81" s="11"/>
    </row>
    <row r="82" spans="2:16" x14ac:dyDescent="0.25">
      <c r="B82" s="8"/>
      <c r="C82" s="7"/>
      <c r="D82" s="8"/>
      <c r="E82" s="8"/>
      <c r="F82" s="8"/>
      <c r="G82" s="8"/>
      <c r="H82" s="24"/>
      <c r="I82" s="8"/>
      <c r="J82" s="8"/>
      <c r="K82" s="8"/>
      <c r="L82" s="8"/>
      <c r="M82" s="12"/>
      <c r="N82" s="11"/>
      <c r="O82" s="12"/>
      <c r="P82" s="11"/>
    </row>
    <row r="83" spans="2:16" x14ac:dyDescent="0.25">
      <c r="B83" s="8"/>
      <c r="C83" s="7"/>
      <c r="D83" s="8"/>
      <c r="E83" s="8"/>
      <c r="F83" s="8"/>
      <c r="G83" s="8"/>
      <c r="H83" s="24"/>
      <c r="I83" s="8"/>
      <c r="J83" s="8"/>
      <c r="K83" s="8"/>
      <c r="L83" s="8"/>
      <c r="M83" s="12"/>
      <c r="N83" s="11"/>
      <c r="O83" s="12"/>
      <c r="P83" s="11"/>
    </row>
    <row r="84" spans="2:16" x14ac:dyDescent="0.25">
      <c r="B84" s="8"/>
      <c r="C84" s="7"/>
      <c r="D84" s="8"/>
      <c r="E84" s="8"/>
      <c r="F84" s="8"/>
      <c r="G84" s="8"/>
      <c r="H84" s="24"/>
      <c r="I84" s="8"/>
      <c r="J84" s="8"/>
      <c r="K84" s="8"/>
      <c r="L84" s="8"/>
      <c r="M84" s="12"/>
      <c r="N84" s="11"/>
      <c r="O84" s="12"/>
      <c r="P84" s="11"/>
    </row>
    <row r="85" spans="2:16" x14ac:dyDescent="0.25">
      <c r="B85" s="8"/>
      <c r="C85" s="7"/>
      <c r="D85" s="8"/>
      <c r="E85" s="8"/>
      <c r="F85" s="8"/>
      <c r="G85" s="8"/>
      <c r="H85" s="24"/>
      <c r="I85" s="8"/>
      <c r="J85" s="8"/>
      <c r="K85" s="8"/>
      <c r="L85" s="8"/>
      <c r="M85" s="12"/>
      <c r="N85" s="11"/>
      <c r="O85" s="12"/>
      <c r="P85" s="11"/>
    </row>
    <row r="86" spans="2:16" x14ac:dyDescent="0.25">
      <c r="B86" s="8"/>
      <c r="C86" s="7"/>
      <c r="D86" s="8"/>
      <c r="E86" s="8"/>
      <c r="F86" s="8"/>
      <c r="G86" s="8"/>
      <c r="H86" s="24"/>
      <c r="I86" s="8"/>
      <c r="J86" s="8"/>
      <c r="K86" s="8"/>
      <c r="L86" s="8"/>
      <c r="M86" s="12"/>
      <c r="N86" s="11"/>
      <c r="O86" s="12"/>
      <c r="P86" s="11"/>
    </row>
    <row r="87" spans="2:16" x14ac:dyDescent="0.25">
      <c r="B87" s="8"/>
      <c r="C87" s="7"/>
      <c r="D87" s="8"/>
      <c r="E87" s="8"/>
      <c r="F87" s="8"/>
      <c r="G87" s="8"/>
      <c r="H87" s="24"/>
      <c r="I87" s="8"/>
      <c r="J87" s="8"/>
      <c r="K87" s="8"/>
      <c r="L87" s="8"/>
      <c r="M87" s="12"/>
      <c r="N87" s="11"/>
      <c r="O87" s="12"/>
      <c r="P87" s="11"/>
    </row>
    <row r="88" spans="2:16" x14ac:dyDescent="0.25">
      <c r="B88" s="8"/>
      <c r="C88" s="7"/>
      <c r="D88" s="8"/>
      <c r="E88" s="8"/>
      <c r="F88" s="8"/>
      <c r="G88" s="8"/>
      <c r="H88" s="24"/>
      <c r="I88" s="8"/>
      <c r="J88" s="8"/>
      <c r="K88" s="8"/>
      <c r="L88" s="8"/>
      <c r="M88" s="12"/>
      <c r="N88" s="11"/>
      <c r="O88" s="12"/>
      <c r="P88" s="11"/>
    </row>
    <row r="89" spans="2:16" x14ac:dyDescent="0.25">
      <c r="B89" s="8"/>
      <c r="C89" s="7"/>
      <c r="D89" s="8"/>
      <c r="E89" s="8"/>
      <c r="F89" s="8"/>
      <c r="G89" s="8"/>
      <c r="H89" s="24"/>
      <c r="I89" s="8"/>
      <c r="J89" s="8"/>
      <c r="K89" s="8"/>
      <c r="L89" s="8"/>
      <c r="M89" s="12"/>
      <c r="N89" s="11"/>
      <c r="O89" s="12"/>
      <c r="P89" s="11"/>
    </row>
    <row r="90" spans="2:16" x14ac:dyDescent="0.25">
      <c r="B90" s="8"/>
      <c r="C90" s="7"/>
      <c r="D90" s="8"/>
      <c r="E90" s="8"/>
      <c r="F90" s="8"/>
      <c r="G90" s="8"/>
      <c r="H90" s="24"/>
      <c r="I90" s="8"/>
      <c r="J90" s="8"/>
      <c r="K90" s="8"/>
      <c r="L90" s="8"/>
      <c r="M90" s="12"/>
      <c r="N90" s="11"/>
      <c r="O90" s="12"/>
      <c r="P90" s="11"/>
    </row>
    <row r="91" spans="2:16" x14ac:dyDescent="0.25">
      <c r="B91" s="8"/>
      <c r="C91" s="7"/>
      <c r="D91" s="8"/>
      <c r="E91" s="8"/>
      <c r="F91" s="8"/>
      <c r="G91" s="8"/>
      <c r="H91" s="24"/>
      <c r="I91" s="8"/>
      <c r="J91" s="8"/>
      <c r="K91" s="8"/>
      <c r="L91" s="8"/>
      <c r="M91" s="12"/>
      <c r="N91" s="11"/>
      <c r="O91" s="12"/>
      <c r="P91" s="11"/>
    </row>
    <row r="92" spans="2:16" x14ac:dyDescent="0.25">
      <c r="B92" s="8"/>
      <c r="C92" s="7"/>
      <c r="D92" s="8"/>
      <c r="E92" s="8"/>
      <c r="F92" s="8"/>
      <c r="G92" s="8"/>
      <c r="H92" s="24"/>
      <c r="I92" s="8"/>
      <c r="J92" s="8"/>
      <c r="K92" s="8"/>
      <c r="L92" s="8"/>
      <c r="M92" s="12"/>
      <c r="N92" s="11"/>
      <c r="O92" s="12"/>
      <c r="P92" s="11"/>
    </row>
    <row r="93" spans="2:16" x14ac:dyDescent="0.25">
      <c r="B93" s="8"/>
      <c r="C93" s="7"/>
      <c r="D93" s="8"/>
      <c r="E93" s="8"/>
      <c r="F93" s="8"/>
      <c r="G93" s="8"/>
      <c r="H93" s="24"/>
      <c r="I93" s="8"/>
      <c r="J93" s="8"/>
      <c r="K93" s="8"/>
      <c r="L93" s="8"/>
      <c r="M93" s="12"/>
      <c r="N93" s="11"/>
      <c r="O93" s="12"/>
      <c r="P93" s="11"/>
    </row>
    <row r="94" spans="2:16" x14ac:dyDescent="0.25">
      <c r="B94" s="8"/>
      <c r="C94" s="7"/>
      <c r="D94" s="8"/>
      <c r="E94" s="8"/>
      <c r="F94" s="8"/>
      <c r="G94" s="8"/>
      <c r="H94" s="24"/>
      <c r="I94" s="8"/>
      <c r="J94" s="8"/>
      <c r="K94" s="8"/>
      <c r="L94" s="8"/>
      <c r="M94" s="12"/>
      <c r="N94" s="11"/>
      <c r="O94" s="12"/>
      <c r="P94" s="11"/>
    </row>
    <row r="95" spans="2:16" x14ac:dyDescent="0.25">
      <c r="B95" s="8"/>
      <c r="C95" s="7"/>
      <c r="D95" s="8"/>
      <c r="E95" s="8"/>
      <c r="F95" s="8"/>
      <c r="G95" s="8"/>
      <c r="H95" s="24"/>
      <c r="I95" s="8"/>
      <c r="J95" s="8"/>
      <c r="K95" s="8"/>
      <c r="L95" s="8"/>
      <c r="M95" s="12"/>
      <c r="N95" s="11"/>
      <c r="O95" s="12"/>
      <c r="P95" s="11"/>
    </row>
    <row r="96" spans="2:16" x14ac:dyDescent="0.25">
      <c r="B96" s="8"/>
      <c r="C96" s="7"/>
      <c r="D96" s="8"/>
      <c r="E96" s="8"/>
      <c r="F96" s="8"/>
      <c r="G96" s="8"/>
      <c r="H96" s="24"/>
      <c r="I96" s="8"/>
      <c r="J96" s="8"/>
      <c r="K96" s="8"/>
      <c r="L96" s="8"/>
      <c r="M96" s="12"/>
      <c r="N96" s="11"/>
      <c r="O96" s="12"/>
      <c r="P96" s="11"/>
    </row>
    <row r="97" spans="2:16" x14ac:dyDescent="0.25">
      <c r="B97" s="8"/>
      <c r="C97" s="7"/>
      <c r="D97" s="8"/>
      <c r="E97" s="8"/>
      <c r="F97" s="8"/>
      <c r="G97" s="8"/>
      <c r="H97" s="24"/>
      <c r="I97" s="8"/>
      <c r="J97" s="8"/>
      <c r="K97" s="8"/>
      <c r="L97" s="8"/>
      <c r="M97" s="12"/>
      <c r="N97" s="11"/>
      <c r="O97" s="12"/>
      <c r="P97" s="11"/>
    </row>
    <row r="98" spans="2:16" x14ac:dyDescent="0.25">
      <c r="B98" s="8"/>
      <c r="C98" s="7"/>
      <c r="D98" s="8"/>
      <c r="E98" s="8"/>
      <c r="F98" s="8"/>
      <c r="G98" s="8"/>
      <c r="H98" s="24"/>
      <c r="I98" s="8"/>
      <c r="J98" s="8"/>
      <c r="K98" s="8"/>
      <c r="L98" s="8"/>
      <c r="M98" s="12"/>
      <c r="N98" s="11"/>
      <c r="O98" s="12"/>
      <c r="P98" s="11"/>
    </row>
    <row r="99" spans="2:16" x14ac:dyDescent="0.25">
      <c r="B99" s="8"/>
      <c r="C99" s="7"/>
      <c r="D99" s="8"/>
      <c r="E99" s="8"/>
      <c r="F99" s="8"/>
      <c r="G99" s="8"/>
      <c r="H99" s="24"/>
      <c r="I99" s="8"/>
      <c r="J99" s="8"/>
      <c r="K99" s="8"/>
      <c r="L99" s="8"/>
      <c r="M99" s="12"/>
      <c r="N99" s="11"/>
      <c r="O99" s="12"/>
      <c r="P99" s="11"/>
    </row>
    <row r="100" spans="2:16" x14ac:dyDescent="0.25">
      <c r="B100" s="8"/>
      <c r="C100" s="7"/>
      <c r="D100" s="8"/>
      <c r="E100" s="8"/>
      <c r="F100" s="8"/>
      <c r="G100" s="8"/>
      <c r="H100" s="24"/>
      <c r="I100" s="8"/>
      <c r="J100" s="8"/>
      <c r="K100" s="8"/>
      <c r="L100" s="8"/>
      <c r="M100" s="12"/>
      <c r="N100" s="11"/>
      <c r="O100" s="12"/>
      <c r="P100" s="11"/>
    </row>
    <row r="101" spans="2:16" x14ac:dyDescent="0.25">
      <c r="B101" s="8"/>
      <c r="C101" s="7"/>
      <c r="D101" s="8"/>
      <c r="E101" s="8"/>
      <c r="F101" s="8"/>
      <c r="G101" s="8"/>
      <c r="H101" s="24"/>
      <c r="I101" s="8"/>
      <c r="J101" s="8"/>
      <c r="K101" s="8"/>
      <c r="L101" s="8"/>
      <c r="M101" s="12"/>
      <c r="N101" s="11"/>
      <c r="O101" s="12"/>
      <c r="P101" s="11"/>
    </row>
    <row r="102" spans="2:16" x14ac:dyDescent="0.25">
      <c r="B102" s="8"/>
      <c r="C102" s="7"/>
      <c r="D102" s="8"/>
      <c r="E102" s="8"/>
      <c r="F102" s="8"/>
      <c r="G102" s="8"/>
      <c r="H102" s="24"/>
      <c r="I102" s="8"/>
      <c r="J102" s="8"/>
      <c r="K102" s="8"/>
      <c r="L102" s="8"/>
      <c r="M102" s="12"/>
      <c r="N102" s="11"/>
      <c r="O102" s="12"/>
      <c r="P102" s="11"/>
    </row>
    <row r="103" spans="2:16" x14ac:dyDescent="0.25">
      <c r="B103" s="8"/>
      <c r="C103" s="7"/>
      <c r="D103" s="8"/>
      <c r="E103" s="8"/>
      <c r="F103" s="8"/>
      <c r="G103" s="8"/>
      <c r="H103" s="24"/>
      <c r="I103" s="8"/>
      <c r="J103" s="8"/>
      <c r="K103" s="8"/>
      <c r="L103" s="8"/>
      <c r="M103" s="12"/>
      <c r="N103" s="11"/>
      <c r="O103" s="12"/>
      <c r="P103" s="11"/>
    </row>
    <row r="104" spans="2:16" x14ac:dyDescent="0.25">
      <c r="B104" s="8"/>
      <c r="C104" s="7"/>
      <c r="D104" s="8"/>
      <c r="E104" s="8"/>
      <c r="F104" s="8"/>
      <c r="G104" s="8"/>
      <c r="H104" s="24"/>
      <c r="I104" s="8"/>
      <c r="J104" s="8"/>
      <c r="K104" s="8"/>
      <c r="L104" s="8"/>
      <c r="M104" s="12"/>
      <c r="N104" s="11"/>
      <c r="O104" s="12"/>
      <c r="P104" s="11"/>
    </row>
    <row r="105" spans="2:16" x14ac:dyDescent="0.25">
      <c r="B105" s="8"/>
      <c r="C105" s="7"/>
      <c r="D105" s="8"/>
      <c r="E105" s="8"/>
      <c r="F105" s="8"/>
      <c r="G105" s="8"/>
      <c r="H105" s="24"/>
      <c r="I105" s="8"/>
      <c r="J105" s="8"/>
      <c r="K105" s="8"/>
      <c r="L105" s="8"/>
      <c r="M105" s="12"/>
      <c r="N105" s="11"/>
      <c r="O105" s="12"/>
      <c r="P105" s="11"/>
    </row>
    <row r="106" spans="2:16" x14ac:dyDescent="0.25">
      <c r="B106" s="8"/>
      <c r="C106" s="7"/>
      <c r="D106" s="8"/>
      <c r="E106" s="8"/>
      <c r="F106" s="8"/>
      <c r="G106" s="8"/>
      <c r="H106" s="24"/>
      <c r="I106" s="8"/>
      <c r="J106" s="8"/>
      <c r="K106" s="8"/>
      <c r="L106" s="8"/>
      <c r="M106" s="12"/>
      <c r="N106" s="11"/>
      <c r="O106" s="12"/>
      <c r="P106" s="11"/>
    </row>
    <row r="107" spans="2:16" x14ac:dyDescent="0.25">
      <c r="B107" s="8"/>
      <c r="C107" s="7"/>
      <c r="D107" s="8"/>
      <c r="E107" s="8"/>
      <c r="F107" s="8"/>
      <c r="G107" s="8"/>
      <c r="H107" s="24"/>
      <c r="I107" s="8"/>
      <c r="J107" s="8"/>
      <c r="K107" s="8"/>
      <c r="L107" s="8"/>
      <c r="M107" s="12"/>
      <c r="N107" s="11"/>
      <c r="O107" s="12"/>
      <c r="P107" s="11"/>
    </row>
    <row r="108" spans="2:16" x14ac:dyDescent="0.25">
      <c r="B108" s="8"/>
      <c r="C108" s="7"/>
      <c r="D108" s="8"/>
      <c r="E108" s="8"/>
      <c r="F108" s="8"/>
      <c r="G108" s="8"/>
      <c r="H108" s="24"/>
      <c r="I108" s="8"/>
      <c r="J108" s="8"/>
      <c r="K108" s="8"/>
      <c r="L108" s="8"/>
      <c r="M108" s="12"/>
      <c r="N108" s="11"/>
      <c r="O108" s="12"/>
      <c r="P108" s="11"/>
    </row>
    <row r="109" spans="2:16" x14ac:dyDescent="0.25">
      <c r="B109" s="8"/>
      <c r="C109" s="7"/>
      <c r="D109" s="8"/>
      <c r="E109" s="8"/>
      <c r="F109" s="8"/>
      <c r="G109" s="8"/>
      <c r="H109" s="24"/>
      <c r="I109" s="8"/>
      <c r="J109" s="8"/>
      <c r="K109" s="8"/>
      <c r="L109" s="8"/>
      <c r="M109" s="12"/>
      <c r="N109" s="11"/>
      <c r="O109" s="12"/>
      <c r="P109" s="11"/>
    </row>
    <row r="110" spans="2:16" x14ac:dyDescent="0.25">
      <c r="B110" s="8"/>
      <c r="C110" s="7"/>
      <c r="D110" s="8"/>
      <c r="E110" s="8"/>
      <c r="F110" s="8"/>
      <c r="G110" s="8"/>
      <c r="H110" s="24"/>
      <c r="I110" s="8"/>
      <c r="J110" s="8"/>
      <c r="K110" s="8"/>
      <c r="L110" s="8"/>
      <c r="M110" s="12"/>
      <c r="N110" s="11"/>
      <c r="O110" s="12"/>
      <c r="P110" s="11"/>
    </row>
    <row r="111" spans="2:16" x14ac:dyDescent="0.25">
      <c r="B111" s="8"/>
      <c r="C111" s="7"/>
      <c r="D111" s="8"/>
      <c r="E111" s="8"/>
      <c r="F111" s="8"/>
      <c r="G111" s="8"/>
      <c r="H111" s="24"/>
      <c r="I111" s="8"/>
      <c r="J111" s="8"/>
      <c r="K111" s="8"/>
      <c r="L111" s="8"/>
      <c r="M111" s="12"/>
      <c r="N111" s="11"/>
      <c r="O111" s="12"/>
      <c r="P111" s="11"/>
    </row>
    <row r="112" spans="2:16" x14ac:dyDescent="0.25">
      <c r="B112" s="8"/>
      <c r="C112" s="7"/>
      <c r="D112" s="8"/>
      <c r="E112" s="8"/>
      <c r="F112" s="8"/>
      <c r="G112" s="8"/>
      <c r="H112" s="24"/>
      <c r="I112" s="8"/>
      <c r="J112" s="8"/>
      <c r="K112" s="8"/>
      <c r="L112" s="8"/>
      <c r="M112" s="12"/>
      <c r="N112" s="11"/>
      <c r="O112" s="12"/>
      <c r="P112" s="11"/>
    </row>
    <row r="113" spans="2:16" x14ac:dyDescent="0.25">
      <c r="B113" s="8"/>
      <c r="C113" s="7"/>
      <c r="D113" s="8"/>
      <c r="E113" s="8"/>
      <c r="F113" s="8"/>
      <c r="G113" s="8"/>
      <c r="H113" s="24"/>
      <c r="I113" s="8"/>
      <c r="J113" s="8"/>
      <c r="K113" s="8"/>
      <c r="L113" s="8"/>
      <c r="M113" s="12"/>
      <c r="N113" s="11"/>
      <c r="O113" s="12"/>
      <c r="P113" s="11"/>
    </row>
    <row r="114" spans="2:16" x14ac:dyDescent="0.25">
      <c r="B114" s="8"/>
      <c r="C114" s="7"/>
      <c r="D114" s="8"/>
      <c r="E114" s="8"/>
      <c r="F114" s="8"/>
      <c r="G114" s="8"/>
      <c r="H114" s="24"/>
      <c r="I114" s="8"/>
      <c r="J114" s="8"/>
      <c r="K114" s="8"/>
      <c r="L114" s="8"/>
      <c r="M114" s="12"/>
      <c r="N114" s="11"/>
      <c r="O114" s="12"/>
      <c r="P114" s="11"/>
    </row>
    <row r="115" spans="2:16" x14ac:dyDescent="0.25">
      <c r="B115" s="8"/>
      <c r="C115" s="7"/>
      <c r="D115" s="8"/>
      <c r="E115" s="8"/>
      <c r="F115" s="8"/>
      <c r="G115" s="8"/>
      <c r="H115" s="24"/>
      <c r="I115" s="8"/>
      <c r="J115" s="8"/>
      <c r="K115" s="8"/>
      <c r="L115" s="8"/>
      <c r="M115" s="12"/>
      <c r="N115" s="11"/>
      <c r="O115" s="12"/>
      <c r="P115" s="11"/>
    </row>
    <row r="116" spans="2:16" x14ac:dyDescent="0.25">
      <c r="B116" s="8"/>
      <c r="C116" s="7"/>
      <c r="D116" s="8"/>
      <c r="E116" s="8"/>
      <c r="F116" s="8"/>
      <c r="G116" s="8"/>
      <c r="H116" s="24"/>
      <c r="I116" s="8"/>
      <c r="J116" s="8"/>
      <c r="K116" s="8"/>
      <c r="L116" s="8"/>
      <c r="M116" s="12"/>
      <c r="N116" s="11"/>
      <c r="O116" s="12"/>
      <c r="P116" s="11"/>
    </row>
    <row r="117" spans="2:16" x14ac:dyDescent="0.25">
      <c r="B117" s="8"/>
      <c r="C117" s="7"/>
      <c r="D117" s="8"/>
      <c r="E117" s="8"/>
      <c r="F117" s="8"/>
      <c r="G117" s="8"/>
      <c r="H117" s="24"/>
      <c r="I117" s="8"/>
      <c r="J117" s="8"/>
      <c r="K117" s="8"/>
      <c r="L117" s="8"/>
      <c r="M117" s="12"/>
      <c r="N117" s="11"/>
      <c r="O117" s="12"/>
      <c r="P117" s="11"/>
    </row>
    <row r="118" spans="2:16" x14ac:dyDescent="0.25">
      <c r="B118" s="8"/>
      <c r="C118" s="7"/>
      <c r="D118" s="8"/>
      <c r="E118" s="8"/>
      <c r="F118" s="8"/>
      <c r="G118" s="8"/>
      <c r="H118" s="24"/>
      <c r="I118" s="8"/>
      <c r="J118" s="8"/>
      <c r="K118" s="8"/>
      <c r="L118" s="8"/>
      <c r="M118" s="12"/>
      <c r="N118" s="11"/>
      <c r="O118" s="12"/>
      <c r="P118" s="11"/>
    </row>
    <row r="119" spans="2:16" x14ac:dyDescent="0.25">
      <c r="B119" s="8"/>
      <c r="C119" s="7"/>
      <c r="D119" s="8"/>
      <c r="E119" s="8"/>
      <c r="F119" s="8"/>
      <c r="G119" s="8"/>
      <c r="H119" s="24"/>
      <c r="I119" s="8"/>
      <c r="J119" s="8"/>
      <c r="K119" s="8"/>
      <c r="L119" s="8"/>
      <c r="M119" s="12"/>
      <c r="N119" s="11"/>
      <c r="O119" s="12"/>
      <c r="P119" s="11"/>
    </row>
    <row r="120" spans="2:16" x14ac:dyDescent="0.25">
      <c r="B120" s="8"/>
      <c r="C120" s="7"/>
      <c r="D120" s="8"/>
      <c r="E120" s="8"/>
      <c r="F120" s="8"/>
      <c r="G120" s="8"/>
      <c r="H120" s="24"/>
      <c r="I120" s="8"/>
      <c r="J120" s="8"/>
      <c r="K120" s="8"/>
      <c r="L120" s="8"/>
      <c r="M120" s="12"/>
      <c r="N120" s="11"/>
      <c r="O120" s="12"/>
      <c r="P120" s="11"/>
    </row>
    <row r="121" spans="2:16" x14ac:dyDescent="0.25">
      <c r="B121" s="8"/>
      <c r="C121" s="7"/>
      <c r="D121" s="8"/>
      <c r="E121" s="8"/>
      <c r="F121" s="8"/>
      <c r="G121" s="8"/>
      <c r="H121" s="24"/>
      <c r="I121" s="8"/>
      <c r="J121" s="8"/>
      <c r="K121" s="8"/>
      <c r="L121" s="8"/>
      <c r="M121" s="12"/>
      <c r="N121" s="11"/>
      <c r="O121" s="12"/>
      <c r="P121" s="11"/>
    </row>
    <row r="122" spans="2:16" x14ac:dyDescent="0.25">
      <c r="B122" s="8"/>
      <c r="C122" s="7"/>
      <c r="D122" s="8"/>
      <c r="E122" s="8"/>
      <c r="F122" s="8"/>
      <c r="G122" s="8"/>
      <c r="H122" s="24"/>
      <c r="I122" s="8"/>
      <c r="J122" s="8"/>
      <c r="K122" s="8"/>
      <c r="L122" s="8"/>
      <c r="M122" s="12"/>
      <c r="N122" s="11"/>
      <c r="O122" s="12"/>
      <c r="P122" s="11"/>
    </row>
    <row r="123" spans="2:16" x14ac:dyDescent="0.25">
      <c r="B123" s="8"/>
      <c r="C123" s="7"/>
      <c r="D123" s="8"/>
      <c r="E123" s="8"/>
      <c r="F123" s="8"/>
      <c r="G123" s="8"/>
      <c r="H123" s="24"/>
      <c r="I123" s="8"/>
      <c r="J123" s="8"/>
      <c r="K123" s="8"/>
      <c r="L123" s="8"/>
      <c r="M123" s="12"/>
      <c r="N123" s="11"/>
      <c r="O123" s="12"/>
      <c r="P123" s="11"/>
    </row>
    <row r="124" spans="2:16" x14ac:dyDescent="0.25">
      <c r="B124" s="8"/>
      <c r="C124" s="7"/>
      <c r="D124" s="8"/>
      <c r="E124" s="8"/>
      <c r="F124" s="8"/>
      <c r="G124" s="8"/>
      <c r="H124" s="24"/>
      <c r="I124" s="8"/>
      <c r="J124" s="8"/>
      <c r="K124" s="8"/>
      <c r="L124" s="8"/>
      <c r="M124" s="12"/>
      <c r="N124" s="11"/>
      <c r="O124" s="12"/>
      <c r="P124" s="11"/>
    </row>
    <row r="125" spans="2:16" x14ac:dyDescent="0.25">
      <c r="B125" s="8"/>
      <c r="C125" s="7"/>
      <c r="D125" s="8"/>
      <c r="E125" s="8"/>
      <c r="F125" s="8"/>
      <c r="G125" s="8"/>
      <c r="H125" s="24"/>
      <c r="I125" s="8"/>
      <c r="J125" s="8"/>
      <c r="K125" s="8"/>
      <c r="L125" s="8"/>
      <c r="M125" s="12"/>
      <c r="N125" s="11"/>
      <c r="O125" s="12"/>
      <c r="P125" s="11"/>
    </row>
    <row r="126" spans="2:16" x14ac:dyDescent="0.25">
      <c r="B126" s="8"/>
      <c r="C126" s="7"/>
      <c r="D126" s="8"/>
      <c r="E126" s="8"/>
      <c r="F126" s="8"/>
      <c r="G126" s="8"/>
      <c r="H126" s="24"/>
      <c r="I126" s="8"/>
      <c r="J126" s="8"/>
      <c r="K126" s="8"/>
      <c r="L126" s="8"/>
      <c r="M126" s="12"/>
      <c r="N126" s="11"/>
      <c r="O126" s="12"/>
      <c r="P126" s="11"/>
    </row>
    <row r="127" spans="2:16" x14ac:dyDescent="0.25">
      <c r="B127" s="8"/>
      <c r="C127" s="7"/>
      <c r="D127" s="8"/>
      <c r="E127" s="8"/>
      <c r="F127" s="8"/>
      <c r="G127" s="8"/>
      <c r="H127" s="24"/>
      <c r="I127" s="8"/>
      <c r="J127" s="8"/>
      <c r="K127" s="8"/>
      <c r="L127" s="8"/>
      <c r="M127" s="12"/>
      <c r="N127" s="11"/>
      <c r="O127" s="12"/>
      <c r="P127" s="11"/>
    </row>
    <row r="128" spans="2:16" x14ac:dyDescent="0.25">
      <c r="B128" s="8"/>
      <c r="C128" s="7"/>
      <c r="D128" s="8"/>
      <c r="E128" s="8"/>
      <c r="F128" s="8"/>
      <c r="G128" s="8"/>
      <c r="H128" s="24"/>
      <c r="I128" s="8"/>
      <c r="J128" s="8"/>
      <c r="K128" s="8"/>
      <c r="L128" s="8"/>
      <c r="M128" s="12"/>
      <c r="N128" s="11"/>
      <c r="O128" s="12"/>
      <c r="P128" s="11"/>
    </row>
    <row r="129" spans="2:16" x14ac:dyDescent="0.25">
      <c r="B129" s="8"/>
      <c r="C129" s="7"/>
      <c r="D129" s="8"/>
      <c r="E129" s="8"/>
      <c r="F129" s="8"/>
      <c r="G129" s="8"/>
      <c r="H129" s="24"/>
      <c r="I129" s="8"/>
      <c r="J129" s="8"/>
      <c r="K129" s="8"/>
      <c r="L129" s="8"/>
      <c r="M129" s="12"/>
      <c r="N129" s="11"/>
      <c r="O129" s="12"/>
      <c r="P129" s="11"/>
    </row>
    <row r="130" spans="2:16" x14ac:dyDescent="0.25">
      <c r="B130" s="8"/>
      <c r="C130" s="7"/>
      <c r="D130" s="8"/>
      <c r="E130" s="8"/>
      <c r="F130" s="8"/>
      <c r="G130" s="8"/>
      <c r="H130" s="24"/>
      <c r="I130" s="8"/>
      <c r="J130" s="8"/>
      <c r="K130" s="8"/>
      <c r="L130" s="8"/>
      <c r="M130" s="12"/>
      <c r="N130" s="11"/>
      <c r="O130" s="12"/>
      <c r="P130" s="11"/>
    </row>
    <row r="131" spans="2:16" x14ac:dyDescent="0.25">
      <c r="B131" s="8"/>
      <c r="C131" s="7"/>
      <c r="D131" s="8"/>
      <c r="E131" s="8"/>
      <c r="F131" s="8"/>
      <c r="G131" s="8"/>
      <c r="H131" s="24"/>
      <c r="I131" s="8"/>
      <c r="J131" s="8"/>
      <c r="K131" s="8"/>
      <c r="L131" s="8"/>
      <c r="M131" s="12"/>
      <c r="N131" s="11"/>
      <c r="O131" s="12"/>
      <c r="P131" s="11"/>
    </row>
    <row r="132" spans="2:16" x14ac:dyDescent="0.25">
      <c r="B132" s="8"/>
      <c r="C132" s="7"/>
      <c r="D132" s="8"/>
      <c r="E132" s="8"/>
      <c r="F132" s="8"/>
      <c r="G132" s="8"/>
      <c r="H132" s="24"/>
      <c r="I132" s="8"/>
      <c r="J132" s="8"/>
      <c r="K132" s="8"/>
      <c r="L132" s="8"/>
      <c r="M132" s="12"/>
      <c r="N132" s="11"/>
      <c r="O132" s="12"/>
      <c r="P132" s="11"/>
    </row>
    <row r="133" spans="2:16" x14ac:dyDescent="0.25">
      <c r="B133" s="8"/>
      <c r="C133" s="7"/>
      <c r="D133" s="8"/>
      <c r="E133" s="8"/>
      <c r="F133" s="8"/>
      <c r="G133" s="8"/>
      <c r="H133" s="24"/>
      <c r="I133" s="8"/>
      <c r="J133" s="8"/>
      <c r="K133" s="8"/>
      <c r="L133" s="8"/>
      <c r="M133" s="12"/>
      <c r="N133" s="11"/>
      <c r="O133" s="12"/>
      <c r="P133" s="11"/>
    </row>
    <row r="134" spans="2:16" x14ac:dyDescent="0.25">
      <c r="B134" s="8"/>
      <c r="C134" s="7"/>
      <c r="D134" s="8"/>
      <c r="E134" s="8"/>
      <c r="F134" s="8"/>
      <c r="G134" s="8"/>
      <c r="H134" s="24"/>
      <c r="I134" s="8"/>
      <c r="J134" s="8"/>
      <c r="K134" s="8"/>
      <c r="L134" s="8"/>
      <c r="M134" s="12"/>
      <c r="N134" s="11"/>
      <c r="O134" s="12"/>
      <c r="P134" s="11"/>
    </row>
    <row r="135" spans="2:16" x14ac:dyDescent="0.25">
      <c r="B135" s="8"/>
      <c r="C135" s="7"/>
      <c r="D135" s="8"/>
      <c r="E135" s="8"/>
      <c r="F135" s="8"/>
      <c r="G135" s="8"/>
      <c r="H135" s="24"/>
      <c r="I135" s="8"/>
      <c r="J135" s="8"/>
      <c r="K135" s="8"/>
      <c r="L135" s="8"/>
      <c r="M135" s="12"/>
      <c r="N135" s="11"/>
      <c r="O135" s="12"/>
      <c r="P135" s="11"/>
    </row>
    <row r="136" spans="2:16" x14ac:dyDescent="0.25">
      <c r="B136" s="8"/>
      <c r="C136" s="7"/>
      <c r="D136" s="8"/>
      <c r="E136" s="8"/>
      <c r="F136" s="8"/>
      <c r="G136" s="8"/>
      <c r="H136" s="24"/>
      <c r="I136" s="8"/>
      <c r="J136" s="8"/>
      <c r="K136" s="8"/>
      <c r="L136" s="8"/>
      <c r="M136" s="12"/>
      <c r="N136" s="11"/>
      <c r="O136" s="12"/>
      <c r="P136" s="11"/>
    </row>
    <row r="137" spans="2:16" x14ac:dyDescent="0.25">
      <c r="B137" s="8"/>
      <c r="C137" s="7"/>
      <c r="D137" s="8"/>
      <c r="E137" s="8"/>
      <c r="F137" s="8"/>
      <c r="G137" s="8"/>
      <c r="H137" s="24"/>
      <c r="I137" s="8"/>
      <c r="J137" s="8"/>
      <c r="K137" s="8"/>
      <c r="L137" s="8"/>
      <c r="M137" s="12"/>
      <c r="N137" s="11"/>
      <c r="O137" s="12"/>
      <c r="P137" s="11"/>
    </row>
    <row r="138" spans="2:16" x14ac:dyDescent="0.25">
      <c r="B138" s="8"/>
      <c r="C138" s="7"/>
      <c r="D138" s="8"/>
      <c r="E138" s="8"/>
      <c r="F138" s="8"/>
      <c r="G138" s="8"/>
      <c r="H138" s="24"/>
      <c r="I138" s="8"/>
      <c r="J138" s="8"/>
      <c r="K138" s="8"/>
      <c r="L138" s="8"/>
      <c r="M138" s="12"/>
      <c r="N138" s="11"/>
      <c r="O138" s="12"/>
      <c r="P138" s="11"/>
    </row>
    <row r="139" spans="2:16" x14ac:dyDescent="0.25">
      <c r="B139" s="8"/>
      <c r="C139" s="7"/>
      <c r="D139" s="8"/>
      <c r="E139" s="8"/>
      <c r="F139" s="8"/>
      <c r="G139" s="8"/>
      <c r="H139" s="24"/>
      <c r="I139" s="8"/>
      <c r="J139" s="8"/>
      <c r="K139" s="8"/>
      <c r="L139" s="8"/>
      <c r="M139" s="12"/>
      <c r="N139" s="11"/>
      <c r="O139" s="12"/>
      <c r="P139" s="11"/>
    </row>
    <row r="140" spans="2:16" x14ac:dyDescent="0.25">
      <c r="B140" s="8"/>
      <c r="C140" s="7"/>
      <c r="D140" s="8"/>
      <c r="E140" s="8"/>
      <c r="F140" s="8"/>
      <c r="G140" s="8"/>
      <c r="H140" s="24"/>
      <c r="I140" s="8"/>
      <c r="J140" s="8"/>
      <c r="K140" s="8"/>
      <c r="L140" s="8"/>
      <c r="M140" s="12"/>
      <c r="N140" s="11"/>
      <c r="O140" s="12"/>
      <c r="P140" s="11"/>
    </row>
    <row r="141" spans="2:16" x14ac:dyDescent="0.25">
      <c r="B141" s="8"/>
      <c r="C141" s="7"/>
      <c r="D141" s="8"/>
      <c r="E141" s="8"/>
      <c r="F141" s="8"/>
      <c r="G141" s="8"/>
      <c r="H141" s="24"/>
      <c r="I141" s="8"/>
      <c r="J141" s="8"/>
      <c r="K141" s="8"/>
      <c r="L141" s="8"/>
      <c r="M141" s="12"/>
      <c r="N141" s="11"/>
      <c r="O141" s="12"/>
      <c r="P141" s="11"/>
    </row>
    <row r="142" spans="2:16" x14ac:dyDescent="0.25">
      <c r="B142" s="8"/>
      <c r="C142" s="7"/>
      <c r="D142" s="8"/>
      <c r="E142" s="8"/>
      <c r="F142" s="8"/>
      <c r="G142" s="8"/>
      <c r="H142" s="24"/>
      <c r="I142" s="8"/>
      <c r="J142" s="8"/>
      <c r="K142" s="8"/>
      <c r="L142" s="8"/>
      <c r="M142" s="12"/>
      <c r="N142" s="11"/>
      <c r="O142" s="12"/>
      <c r="P142" s="11"/>
    </row>
    <row r="143" spans="2:16" x14ac:dyDescent="0.25">
      <c r="B143" s="8"/>
      <c r="C143" s="7"/>
      <c r="D143" s="8"/>
      <c r="E143" s="8"/>
      <c r="F143" s="8"/>
      <c r="G143" s="8"/>
      <c r="H143" s="24"/>
      <c r="I143" s="8"/>
      <c r="J143" s="8"/>
      <c r="K143" s="8"/>
      <c r="L143" s="8"/>
      <c r="M143" s="12"/>
      <c r="N143" s="11"/>
      <c r="O143" s="12"/>
      <c r="P143" s="11"/>
    </row>
    <row r="144" spans="2:16" x14ac:dyDescent="0.25">
      <c r="B144" s="8"/>
      <c r="C144" s="7"/>
      <c r="D144" s="8"/>
      <c r="E144" s="8"/>
      <c r="F144" s="8"/>
      <c r="G144" s="8"/>
      <c r="H144" s="24"/>
      <c r="I144" s="8"/>
      <c r="J144" s="8"/>
      <c r="K144" s="8"/>
      <c r="L144" s="8"/>
      <c r="M144" s="12"/>
      <c r="N144" s="11"/>
      <c r="O144" s="12"/>
      <c r="P144" s="11"/>
    </row>
    <row r="145" spans="2:16" x14ac:dyDescent="0.25">
      <c r="B145" s="8"/>
      <c r="C145" s="7"/>
      <c r="D145" s="8"/>
      <c r="E145" s="8"/>
      <c r="F145" s="8"/>
      <c r="G145" s="8"/>
      <c r="H145" s="24"/>
      <c r="I145" s="8"/>
      <c r="J145" s="8"/>
      <c r="K145" s="8"/>
      <c r="L145" s="8"/>
      <c r="M145" s="12"/>
      <c r="N145" s="11"/>
      <c r="O145" s="12"/>
      <c r="P145" s="11"/>
    </row>
    <row r="146" spans="2:16" x14ac:dyDescent="0.25">
      <c r="B146" s="8"/>
      <c r="C146" s="7"/>
      <c r="D146" s="8"/>
      <c r="E146" s="8"/>
      <c r="F146" s="8"/>
      <c r="G146" s="8"/>
      <c r="H146" s="24"/>
      <c r="I146" s="8"/>
      <c r="J146" s="8"/>
      <c r="K146" s="8"/>
      <c r="L146" s="8"/>
      <c r="M146" s="12"/>
      <c r="N146" s="11"/>
      <c r="O146" s="12"/>
      <c r="P146" s="11"/>
    </row>
    <row r="147" spans="2:16" x14ac:dyDescent="0.25">
      <c r="B147" s="8"/>
      <c r="C147" s="7"/>
      <c r="D147" s="8"/>
      <c r="E147" s="8"/>
      <c r="F147" s="8"/>
      <c r="G147" s="8"/>
      <c r="H147" s="24"/>
      <c r="I147" s="8"/>
      <c r="J147" s="8"/>
      <c r="K147" s="8"/>
      <c r="L147" s="8"/>
      <c r="M147" s="12"/>
      <c r="N147" s="11"/>
      <c r="O147" s="12"/>
      <c r="P147" s="11"/>
    </row>
    <row r="148" spans="2:16" x14ac:dyDescent="0.25">
      <c r="B148" s="8"/>
      <c r="C148" s="7"/>
      <c r="D148" s="8"/>
      <c r="E148" s="8"/>
      <c r="F148" s="8"/>
      <c r="G148" s="8"/>
      <c r="H148" s="24"/>
      <c r="I148" s="8"/>
      <c r="J148" s="8"/>
      <c r="K148" s="8"/>
      <c r="L148" s="8"/>
      <c r="M148" s="12"/>
      <c r="N148" s="11"/>
      <c r="O148" s="12"/>
      <c r="P148" s="11"/>
    </row>
    <row r="149" spans="2:16" x14ac:dyDescent="0.25">
      <c r="B149" s="8"/>
      <c r="C149" s="7"/>
      <c r="D149" s="8"/>
      <c r="E149" s="8"/>
      <c r="F149" s="8"/>
      <c r="G149" s="8"/>
      <c r="H149" s="24"/>
      <c r="I149" s="8"/>
      <c r="J149" s="8"/>
      <c r="K149" s="8"/>
      <c r="L149" s="8"/>
      <c r="M149" s="12"/>
      <c r="N149" s="11"/>
      <c r="O149" s="12"/>
      <c r="P149" s="11"/>
    </row>
    <row r="150" spans="2:16" x14ac:dyDescent="0.25">
      <c r="B150" s="8"/>
      <c r="C150" s="7"/>
      <c r="D150" s="8"/>
      <c r="E150" s="8"/>
      <c r="F150" s="8"/>
      <c r="G150" s="8"/>
      <c r="H150" s="24"/>
      <c r="I150" s="8"/>
      <c r="J150" s="8"/>
      <c r="K150" s="8"/>
      <c r="L150" s="8"/>
      <c r="M150" s="12"/>
      <c r="N150" s="11"/>
      <c r="O150" s="12"/>
      <c r="P150" s="11"/>
    </row>
    <row r="151" spans="2:16" x14ac:dyDescent="0.25">
      <c r="B151" s="8"/>
      <c r="C151" s="7"/>
      <c r="D151" s="8"/>
      <c r="E151" s="8"/>
      <c r="F151" s="8"/>
      <c r="G151" s="8"/>
      <c r="H151" s="24"/>
      <c r="I151" s="8"/>
      <c r="J151" s="8"/>
      <c r="K151" s="8"/>
      <c r="L151" s="8"/>
      <c r="M151" s="12"/>
      <c r="N151" s="11"/>
      <c r="O151" s="12"/>
      <c r="P151" s="11"/>
    </row>
    <row r="152" spans="2:16" x14ac:dyDescent="0.25">
      <c r="B152" s="8"/>
      <c r="C152" s="7"/>
      <c r="D152" s="8"/>
      <c r="E152" s="8"/>
      <c r="F152" s="8"/>
      <c r="G152" s="8"/>
      <c r="H152" s="24"/>
      <c r="I152" s="8"/>
      <c r="J152" s="8"/>
      <c r="K152" s="8"/>
      <c r="L152" s="8"/>
      <c r="M152" s="12"/>
      <c r="N152" s="11"/>
      <c r="O152" s="12"/>
      <c r="P152" s="11"/>
    </row>
    <row r="153" spans="2:16" x14ac:dyDescent="0.25">
      <c r="B153" s="8"/>
      <c r="C153" s="7"/>
      <c r="D153" s="8"/>
      <c r="E153" s="8"/>
      <c r="F153" s="8"/>
      <c r="G153" s="8"/>
      <c r="H153" s="24"/>
      <c r="I153" s="8"/>
      <c r="J153" s="8"/>
      <c r="K153" s="8"/>
      <c r="L153" s="8"/>
      <c r="M153" s="12"/>
      <c r="N153" s="11"/>
      <c r="O153" s="12"/>
      <c r="P153" s="11"/>
    </row>
    <row r="154" spans="2:16" x14ac:dyDescent="0.25">
      <c r="B154" s="8"/>
      <c r="C154" s="7"/>
      <c r="D154" s="8"/>
      <c r="E154" s="8"/>
      <c r="F154" s="8"/>
      <c r="G154" s="8"/>
      <c r="H154" s="24"/>
      <c r="I154" s="8"/>
      <c r="J154" s="8"/>
      <c r="K154" s="8"/>
      <c r="L154" s="8"/>
      <c r="M154" s="12"/>
      <c r="N154" s="11"/>
      <c r="O154" s="12"/>
      <c r="P154" s="11"/>
    </row>
    <row r="155" spans="2:16" x14ac:dyDescent="0.25">
      <c r="B155" s="8"/>
      <c r="C155" s="7"/>
      <c r="D155" s="8"/>
      <c r="E155" s="8"/>
      <c r="F155" s="8"/>
      <c r="G155" s="8"/>
      <c r="H155" s="24"/>
      <c r="I155" s="8"/>
      <c r="J155" s="8"/>
      <c r="K155" s="8"/>
      <c r="L155" s="8"/>
      <c r="M155" s="12"/>
      <c r="N155" s="11"/>
      <c r="O155" s="12"/>
      <c r="P155" s="11"/>
    </row>
    <row r="156" spans="2:16" x14ac:dyDescent="0.25">
      <c r="B156" s="8"/>
      <c r="C156" s="7"/>
      <c r="D156" s="8"/>
      <c r="E156" s="8"/>
      <c r="F156" s="8"/>
      <c r="G156" s="8"/>
      <c r="H156" s="24"/>
      <c r="I156" s="8"/>
      <c r="J156" s="8"/>
      <c r="K156" s="8"/>
      <c r="L156" s="8"/>
      <c r="M156" s="12"/>
      <c r="N156" s="11"/>
      <c r="O156" s="12"/>
      <c r="P156" s="11"/>
    </row>
    <row r="157" spans="2:16" x14ac:dyDescent="0.25">
      <c r="B157" s="8"/>
      <c r="C157" s="7"/>
      <c r="D157" s="8"/>
      <c r="E157" s="8"/>
      <c r="F157" s="8"/>
      <c r="G157" s="8"/>
      <c r="H157" s="24"/>
      <c r="I157" s="8"/>
      <c r="J157" s="8"/>
      <c r="K157" s="8"/>
      <c r="L157" s="8"/>
      <c r="M157" s="12"/>
      <c r="N157" s="11"/>
      <c r="O157" s="12"/>
      <c r="P157" s="11"/>
    </row>
    <row r="158" spans="2:16" x14ac:dyDescent="0.25">
      <c r="B158" s="8"/>
      <c r="C158" s="7"/>
      <c r="D158" s="8"/>
      <c r="E158" s="8"/>
      <c r="F158" s="8"/>
      <c r="G158" s="8"/>
      <c r="H158" s="24"/>
      <c r="I158" s="8"/>
      <c r="J158" s="8"/>
      <c r="K158" s="8"/>
      <c r="L158" s="8"/>
      <c r="M158" s="12"/>
      <c r="N158" s="11"/>
      <c r="O158" s="12"/>
      <c r="P158" s="11"/>
    </row>
    <row r="159" spans="2:16" x14ac:dyDescent="0.25">
      <c r="B159" s="8"/>
      <c r="C159" s="7"/>
      <c r="D159" s="8"/>
      <c r="E159" s="8"/>
      <c r="F159" s="8"/>
      <c r="G159" s="8"/>
      <c r="H159" s="24"/>
      <c r="I159" s="8"/>
      <c r="J159" s="8"/>
      <c r="K159" s="8"/>
      <c r="L159" s="8"/>
      <c r="M159" s="12"/>
      <c r="N159" s="11"/>
      <c r="O159" s="12"/>
      <c r="P159" s="11"/>
    </row>
    <row r="160" spans="2:16" x14ac:dyDescent="0.25">
      <c r="B160" s="8"/>
      <c r="C160" s="7"/>
      <c r="D160" s="8"/>
      <c r="E160" s="8"/>
      <c r="F160" s="8"/>
      <c r="G160" s="8"/>
      <c r="H160" s="24"/>
      <c r="I160" s="8"/>
      <c r="J160" s="8"/>
      <c r="K160" s="8"/>
      <c r="L160" s="8"/>
      <c r="M160" s="12"/>
      <c r="N160" s="11"/>
      <c r="O160" s="12"/>
      <c r="P160" s="11"/>
    </row>
    <row r="161" spans="2:16" x14ac:dyDescent="0.25">
      <c r="B161" s="8"/>
      <c r="C161" s="7"/>
      <c r="D161" s="8"/>
      <c r="E161" s="8"/>
      <c r="F161" s="8"/>
      <c r="G161" s="8"/>
      <c r="H161" s="24"/>
      <c r="I161" s="8"/>
      <c r="J161" s="8"/>
      <c r="K161" s="8"/>
      <c r="L161" s="8"/>
      <c r="M161" s="12"/>
      <c r="N161" s="11"/>
      <c r="O161" s="12"/>
      <c r="P161" s="11"/>
    </row>
    <row r="162" spans="2:16" x14ac:dyDescent="0.25">
      <c r="B162" s="8"/>
      <c r="C162" s="7"/>
      <c r="D162" s="8"/>
      <c r="E162" s="8"/>
      <c r="F162" s="8"/>
      <c r="G162" s="8"/>
      <c r="H162" s="24"/>
      <c r="I162" s="8"/>
      <c r="J162" s="8"/>
      <c r="K162" s="8"/>
      <c r="L162" s="8"/>
      <c r="M162" s="12"/>
      <c r="N162" s="11"/>
      <c r="O162" s="12"/>
      <c r="P162" s="11"/>
    </row>
    <row r="163" spans="2:16" x14ac:dyDescent="0.25">
      <c r="B163" s="8"/>
      <c r="C163" s="7"/>
      <c r="D163" s="8"/>
      <c r="E163" s="8"/>
      <c r="F163" s="8"/>
      <c r="G163" s="8"/>
      <c r="H163" s="24"/>
      <c r="I163" s="8"/>
      <c r="J163" s="8"/>
      <c r="K163" s="8"/>
      <c r="L163" s="8"/>
      <c r="M163" s="12"/>
      <c r="N163" s="11"/>
      <c r="O163" s="12"/>
      <c r="P163" s="11"/>
    </row>
    <row r="164" spans="2:16" x14ac:dyDescent="0.25">
      <c r="B164" s="8"/>
      <c r="C164" s="7"/>
      <c r="D164" s="8"/>
      <c r="E164" s="8"/>
      <c r="F164" s="8"/>
      <c r="G164" s="8"/>
      <c r="H164" s="24"/>
      <c r="I164" s="8"/>
      <c r="J164" s="8"/>
      <c r="K164" s="8"/>
      <c r="L164" s="8"/>
      <c r="M164" s="12"/>
      <c r="N164" s="11"/>
      <c r="O164" s="12"/>
      <c r="P164" s="11"/>
    </row>
    <row r="165" spans="2:16" x14ac:dyDescent="0.25">
      <c r="B165" s="8"/>
      <c r="C165" s="7"/>
      <c r="D165" s="8"/>
      <c r="E165" s="8"/>
      <c r="F165" s="8"/>
      <c r="G165" s="8"/>
      <c r="H165" s="24"/>
      <c r="I165" s="8"/>
      <c r="J165" s="8"/>
      <c r="K165" s="8"/>
      <c r="L165" s="8"/>
      <c r="M165" s="12"/>
      <c r="N165" s="11"/>
      <c r="O165" s="12"/>
      <c r="P165" s="11"/>
    </row>
    <row r="166" spans="2:16" x14ac:dyDescent="0.25">
      <c r="B166" s="8"/>
      <c r="C166" s="7"/>
      <c r="D166" s="8"/>
      <c r="E166" s="8"/>
      <c r="F166" s="8"/>
      <c r="G166" s="8"/>
      <c r="H166" s="24"/>
      <c r="I166" s="8"/>
      <c r="J166" s="8"/>
      <c r="K166" s="8"/>
      <c r="L166" s="8"/>
      <c r="M166" s="12"/>
      <c r="N166" s="11"/>
      <c r="O166" s="12"/>
      <c r="P166" s="11"/>
    </row>
    <row r="167" spans="2:16" x14ac:dyDescent="0.25">
      <c r="B167" s="8"/>
      <c r="C167" s="7"/>
      <c r="D167" s="8"/>
      <c r="E167" s="8"/>
      <c r="F167" s="8"/>
      <c r="G167" s="8"/>
      <c r="H167" s="24"/>
      <c r="I167" s="8"/>
      <c r="J167" s="8"/>
      <c r="K167" s="8"/>
      <c r="L167" s="8"/>
      <c r="M167" s="12"/>
      <c r="N167" s="11"/>
      <c r="O167" s="12"/>
      <c r="P167" s="11"/>
    </row>
    <row r="168" spans="2:16" x14ac:dyDescent="0.25">
      <c r="B168" s="8"/>
      <c r="C168" s="7"/>
      <c r="D168" s="8"/>
      <c r="E168" s="8"/>
      <c r="F168" s="8"/>
      <c r="G168" s="8"/>
      <c r="H168" s="24"/>
      <c r="I168" s="8"/>
      <c r="J168" s="8"/>
      <c r="K168" s="8"/>
      <c r="L168" s="8"/>
      <c r="M168" s="12"/>
      <c r="N168" s="11"/>
      <c r="O168" s="12"/>
      <c r="P168" s="11"/>
    </row>
    <row r="169" spans="2:16" x14ac:dyDescent="0.25">
      <c r="B169" s="8"/>
      <c r="C169" s="7"/>
      <c r="D169" s="8"/>
      <c r="E169" s="8"/>
      <c r="F169" s="8"/>
      <c r="G169" s="8"/>
      <c r="H169" s="24"/>
      <c r="I169" s="8"/>
      <c r="J169" s="8"/>
      <c r="K169" s="8"/>
      <c r="L169" s="8"/>
      <c r="M169" s="12"/>
      <c r="N169" s="11"/>
      <c r="O169" s="12"/>
      <c r="P169" s="11"/>
    </row>
    <row r="170" spans="2:16" x14ac:dyDescent="0.25">
      <c r="B170" s="8"/>
      <c r="C170" s="7"/>
      <c r="D170" s="8"/>
      <c r="E170" s="8"/>
      <c r="F170" s="8"/>
      <c r="G170" s="8"/>
      <c r="H170" s="24"/>
      <c r="I170" s="8"/>
      <c r="J170" s="8"/>
      <c r="K170" s="8"/>
      <c r="L170" s="8"/>
      <c r="M170" s="12"/>
      <c r="N170" s="11"/>
      <c r="O170" s="12"/>
      <c r="P170" s="11"/>
    </row>
    <row r="171" spans="2:16" x14ac:dyDescent="0.25">
      <c r="B171" s="8"/>
      <c r="C171" s="7"/>
      <c r="D171" s="8"/>
      <c r="E171" s="8"/>
      <c r="F171" s="8"/>
      <c r="G171" s="8"/>
      <c r="H171" s="24"/>
      <c r="I171" s="8"/>
      <c r="J171" s="8"/>
      <c r="K171" s="8"/>
      <c r="L171" s="8"/>
      <c r="M171" s="12"/>
      <c r="N171" s="11"/>
      <c r="O171" s="12"/>
      <c r="P171" s="11"/>
    </row>
    <row r="172" spans="2:16" x14ac:dyDescent="0.25">
      <c r="B172" s="8"/>
      <c r="C172" s="7"/>
      <c r="D172" s="8"/>
      <c r="E172" s="8"/>
      <c r="F172" s="8"/>
      <c r="G172" s="8"/>
      <c r="H172" s="24"/>
      <c r="I172" s="8"/>
      <c r="J172" s="8"/>
      <c r="K172" s="8"/>
      <c r="L172" s="8"/>
      <c r="M172" s="12"/>
      <c r="N172" s="11"/>
      <c r="O172" s="12"/>
      <c r="P172" s="11"/>
    </row>
    <row r="173" spans="2:16" x14ac:dyDescent="0.25">
      <c r="B173" s="8"/>
      <c r="C173" s="7"/>
      <c r="D173" s="8"/>
      <c r="E173" s="8"/>
      <c r="F173" s="8"/>
      <c r="G173" s="8"/>
      <c r="H173" s="24"/>
      <c r="I173" s="8"/>
      <c r="J173" s="8"/>
      <c r="K173" s="8"/>
      <c r="L173" s="8"/>
      <c r="M173" s="12"/>
      <c r="N173" s="11"/>
      <c r="O173" s="12"/>
      <c r="P173" s="11"/>
    </row>
    <row r="174" spans="2:16" x14ac:dyDescent="0.25">
      <c r="B174" s="8"/>
      <c r="C174" s="7"/>
      <c r="D174" s="8"/>
      <c r="E174" s="8"/>
      <c r="F174" s="8"/>
      <c r="G174" s="8"/>
      <c r="H174" s="24"/>
      <c r="I174" s="8"/>
      <c r="J174" s="8"/>
      <c r="K174" s="8"/>
      <c r="L174" s="8"/>
      <c r="M174" s="12"/>
      <c r="N174" s="11"/>
      <c r="O174" s="12"/>
      <c r="P174" s="11"/>
    </row>
    <row r="175" spans="2:16" x14ac:dyDescent="0.25">
      <c r="B175" s="8"/>
      <c r="C175" s="7"/>
      <c r="D175" s="8"/>
      <c r="E175" s="8"/>
      <c r="F175" s="8"/>
      <c r="G175" s="8"/>
      <c r="H175" s="24"/>
      <c r="I175" s="8"/>
      <c r="J175" s="8"/>
      <c r="K175" s="8"/>
      <c r="L175" s="8"/>
      <c r="M175" s="12"/>
      <c r="N175" s="11"/>
      <c r="O175" s="12"/>
      <c r="P175" s="11"/>
    </row>
    <row r="176" spans="2:16" x14ac:dyDescent="0.25">
      <c r="B176" s="8"/>
      <c r="C176" s="7"/>
      <c r="D176" s="8"/>
      <c r="E176" s="8"/>
      <c r="F176" s="8"/>
      <c r="G176" s="8"/>
      <c r="H176" s="24"/>
      <c r="I176" s="8"/>
      <c r="J176" s="8"/>
      <c r="K176" s="8"/>
      <c r="L176" s="8"/>
      <c r="M176" s="12"/>
      <c r="N176" s="11"/>
      <c r="O176" s="12"/>
      <c r="P176" s="11"/>
    </row>
    <row r="177" spans="2:16" x14ac:dyDescent="0.25">
      <c r="B177" s="8"/>
      <c r="C177" s="7"/>
      <c r="D177" s="8"/>
      <c r="E177" s="8"/>
      <c r="F177" s="8"/>
      <c r="G177" s="8"/>
      <c r="H177" s="24"/>
      <c r="I177" s="8"/>
      <c r="J177" s="8"/>
      <c r="K177" s="8"/>
      <c r="L177" s="8"/>
      <c r="M177" s="12"/>
      <c r="N177" s="11"/>
      <c r="O177" s="12"/>
      <c r="P177" s="11"/>
    </row>
    <row r="178" spans="2:16" x14ac:dyDescent="0.25">
      <c r="B178" s="8"/>
      <c r="C178" s="7"/>
      <c r="D178" s="8"/>
      <c r="E178" s="8"/>
      <c r="F178" s="8"/>
      <c r="G178" s="8"/>
      <c r="H178" s="24"/>
      <c r="I178" s="8"/>
      <c r="J178" s="8"/>
      <c r="K178" s="8"/>
      <c r="L178" s="8"/>
      <c r="M178" s="12"/>
      <c r="N178" s="11"/>
      <c r="O178" s="12"/>
      <c r="P178" s="11"/>
    </row>
    <row r="179" spans="2:16" x14ac:dyDescent="0.25">
      <c r="B179" s="8"/>
      <c r="C179" s="7"/>
      <c r="D179" s="8"/>
      <c r="E179" s="8"/>
      <c r="F179" s="8"/>
      <c r="G179" s="8"/>
      <c r="H179" s="24"/>
      <c r="I179" s="8"/>
      <c r="J179" s="8"/>
      <c r="K179" s="8"/>
      <c r="L179" s="8"/>
      <c r="M179" s="12"/>
      <c r="N179" s="11"/>
      <c r="O179" s="12"/>
      <c r="P179" s="11"/>
    </row>
    <row r="180" spans="2:16" x14ac:dyDescent="0.25">
      <c r="B180" s="8"/>
      <c r="C180" s="7"/>
      <c r="D180" s="8"/>
      <c r="E180" s="8"/>
      <c r="F180" s="8"/>
      <c r="G180" s="8"/>
      <c r="H180" s="24"/>
      <c r="I180" s="8"/>
      <c r="J180" s="8"/>
      <c r="K180" s="8"/>
      <c r="L180" s="8"/>
      <c r="M180" s="12"/>
      <c r="N180" s="11"/>
      <c r="O180" s="12"/>
      <c r="P180" s="11"/>
    </row>
    <row r="181" spans="2:16" x14ac:dyDescent="0.25">
      <c r="B181" s="8"/>
      <c r="C181" s="7"/>
      <c r="D181" s="8"/>
      <c r="E181" s="8"/>
      <c r="F181" s="8"/>
      <c r="G181" s="8"/>
      <c r="H181" s="24"/>
      <c r="I181" s="8"/>
      <c r="J181" s="8"/>
      <c r="K181" s="8"/>
      <c r="L181" s="8"/>
      <c r="M181" s="12"/>
      <c r="N181" s="11"/>
      <c r="O181" s="12"/>
      <c r="P181" s="11"/>
    </row>
    <row r="182" spans="2:16" x14ac:dyDescent="0.25">
      <c r="B182" s="8"/>
      <c r="C182" s="7"/>
      <c r="D182" s="8"/>
      <c r="E182" s="8"/>
      <c r="F182" s="8"/>
      <c r="G182" s="8"/>
      <c r="H182" s="24"/>
      <c r="I182" s="8"/>
      <c r="J182" s="8"/>
      <c r="K182" s="8"/>
      <c r="L182" s="8"/>
      <c r="M182" s="12"/>
      <c r="N182" s="11"/>
      <c r="O182" s="12"/>
      <c r="P182" s="11"/>
    </row>
    <row r="183" spans="2:16" x14ac:dyDescent="0.25">
      <c r="B183" s="8"/>
      <c r="C183" s="7"/>
      <c r="D183" s="8"/>
      <c r="E183" s="8"/>
      <c r="F183" s="8"/>
      <c r="G183" s="8"/>
      <c r="H183" s="24"/>
      <c r="I183" s="8"/>
      <c r="J183" s="8"/>
      <c r="K183" s="8"/>
      <c r="L183" s="8"/>
      <c r="M183" s="12"/>
      <c r="N183" s="11"/>
      <c r="O183" s="12"/>
      <c r="P183" s="11"/>
    </row>
    <row r="184" spans="2:16" x14ac:dyDescent="0.25">
      <c r="B184" s="8"/>
      <c r="C184" s="7"/>
      <c r="D184" s="8"/>
      <c r="E184" s="8"/>
      <c r="F184" s="8"/>
      <c r="G184" s="8"/>
      <c r="H184" s="24"/>
      <c r="I184" s="8"/>
      <c r="J184" s="8"/>
      <c r="K184" s="8"/>
      <c r="L184" s="8"/>
      <c r="M184" s="12"/>
      <c r="N184" s="11"/>
      <c r="O184" s="12"/>
      <c r="P184" s="11"/>
    </row>
    <row r="185" spans="2:16" x14ac:dyDescent="0.25">
      <c r="B185" s="8"/>
      <c r="C185" s="7"/>
      <c r="D185" s="8"/>
      <c r="E185" s="8"/>
      <c r="F185" s="8"/>
      <c r="G185" s="8"/>
      <c r="H185" s="24"/>
      <c r="I185" s="8"/>
      <c r="J185" s="8"/>
      <c r="K185" s="8"/>
      <c r="L185" s="8"/>
      <c r="M185" s="12"/>
      <c r="N185" s="11"/>
      <c r="O185" s="12"/>
      <c r="P185" s="11"/>
    </row>
    <row r="186" spans="2:16" x14ac:dyDescent="0.25">
      <c r="B186" s="8"/>
      <c r="C186" s="7"/>
      <c r="D186" s="8"/>
      <c r="E186" s="8"/>
      <c r="F186" s="8"/>
      <c r="G186" s="8"/>
      <c r="H186" s="24"/>
      <c r="I186" s="8"/>
      <c r="J186" s="8"/>
      <c r="K186" s="8"/>
      <c r="L186" s="8"/>
      <c r="M186" s="12"/>
      <c r="N186" s="11"/>
      <c r="O186" s="12"/>
      <c r="P186" s="11"/>
    </row>
    <row r="187" spans="2:16" x14ac:dyDescent="0.25">
      <c r="B187" s="8"/>
      <c r="C187" s="7"/>
      <c r="D187" s="8"/>
      <c r="E187" s="8"/>
      <c r="F187" s="8"/>
      <c r="G187" s="8"/>
      <c r="H187" s="24"/>
      <c r="I187" s="8"/>
      <c r="J187" s="8"/>
      <c r="K187" s="8"/>
      <c r="L187" s="8"/>
      <c r="M187" s="12"/>
      <c r="N187" s="11"/>
      <c r="O187" s="12"/>
      <c r="P187" s="11"/>
    </row>
    <row r="188" spans="2:16" x14ac:dyDescent="0.25">
      <c r="B188" s="8"/>
      <c r="C188" s="7"/>
      <c r="D188" s="8"/>
      <c r="E188" s="8"/>
      <c r="F188" s="8"/>
      <c r="G188" s="8"/>
      <c r="H188" s="24"/>
      <c r="I188" s="8"/>
      <c r="J188" s="8"/>
      <c r="K188" s="8"/>
      <c r="L188" s="8"/>
      <c r="M188" s="12"/>
      <c r="N188" s="11"/>
      <c r="O188" s="12"/>
      <c r="P188" s="11"/>
    </row>
    <row r="189" spans="2:16" x14ac:dyDescent="0.25">
      <c r="B189" s="8"/>
      <c r="C189" s="7"/>
      <c r="D189" s="8"/>
      <c r="E189" s="8"/>
      <c r="F189" s="8"/>
      <c r="G189" s="8"/>
      <c r="H189" s="24"/>
      <c r="I189" s="8"/>
      <c r="J189" s="8"/>
      <c r="K189" s="8"/>
      <c r="L189" s="8"/>
      <c r="M189" s="12"/>
      <c r="N189" s="11"/>
      <c r="O189" s="12"/>
      <c r="P189" s="11"/>
    </row>
    <row r="190" spans="2:16" x14ac:dyDescent="0.25">
      <c r="B190" s="8"/>
      <c r="C190" s="7"/>
      <c r="D190" s="8"/>
      <c r="E190" s="8"/>
      <c r="F190" s="8"/>
      <c r="G190" s="8"/>
      <c r="H190" s="24"/>
      <c r="I190" s="8"/>
      <c r="J190" s="8"/>
      <c r="K190" s="8"/>
      <c r="L190" s="8"/>
      <c r="M190" s="12"/>
      <c r="N190" s="11"/>
      <c r="O190" s="12"/>
      <c r="P190" s="11"/>
    </row>
    <row r="191" spans="2:16" x14ac:dyDescent="0.25">
      <c r="B191" s="8"/>
      <c r="C191" s="7"/>
      <c r="D191" s="8"/>
      <c r="E191" s="8"/>
      <c r="F191" s="8"/>
      <c r="G191" s="8"/>
      <c r="H191" s="24"/>
      <c r="I191" s="8"/>
      <c r="J191" s="8"/>
      <c r="K191" s="8"/>
      <c r="L191" s="8"/>
      <c r="M191" s="12"/>
      <c r="N191" s="11"/>
      <c r="O191" s="12"/>
      <c r="P191" s="11"/>
    </row>
    <row r="192" spans="2:16" x14ac:dyDescent="0.25">
      <c r="B192" s="8"/>
      <c r="C192" s="7"/>
      <c r="D192" s="8"/>
      <c r="E192" s="8"/>
      <c r="F192" s="8"/>
      <c r="G192" s="8"/>
      <c r="H192" s="24"/>
      <c r="I192" s="8"/>
      <c r="J192" s="8"/>
      <c r="K192" s="8"/>
      <c r="L192" s="8"/>
      <c r="M192" s="12"/>
      <c r="N192" s="11"/>
      <c r="O192" s="12"/>
      <c r="P192" s="11"/>
    </row>
    <row r="193" spans="2:16" x14ac:dyDescent="0.25">
      <c r="B193" s="8"/>
      <c r="C193" s="7"/>
      <c r="D193" s="8"/>
      <c r="E193" s="8"/>
      <c r="F193" s="8"/>
      <c r="G193" s="8"/>
      <c r="H193" s="24"/>
      <c r="I193" s="8"/>
      <c r="J193" s="8"/>
      <c r="K193" s="8"/>
      <c r="L193" s="8"/>
      <c r="M193" s="12"/>
      <c r="N193" s="11"/>
      <c r="O193" s="12"/>
      <c r="P193" s="11"/>
    </row>
    <row r="194" spans="2:16" x14ac:dyDescent="0.25">
      <c r="B194" s="8"/>
      <c r="C194" s="7"/>
      <c r="D194" s="8"/>
      <c r="E194" s="8"/>
      <c r="F194" s="8"/>
      <c r="G194" s="8"/>
      <c r="H194" s="24"/>
      <c r="I194" s="8"/>
      <c r="J194" s="8"/>
      <c r="K194" s="8"/>
      <c r="L194" s="8"/>
      <c r="M194" s="12"/>
      <c r="N194" s="11"/>
      <c r="O194" s="12"/>
      <c r="P194" s="11"/>
    </row>
    <row r="195" spans="2:16" x14ac:dyDescent="0.25">
      <c r="B195" s="8"/>
      <c r="C195" s="7"/>
      <c r="D195" s="8"/>
      <c r="E195" s="8"/>
      <c r="F195" s="8"/>
      <c r="G195" s="8"/>
      <c r="H195" s="24"/>
      <c r="I195" s="8"/>
      <c r="J195" s="8"/>
      <c r="K195" s="8"/>
      <c r="L195" s="8"/>
      <c r="M195" s="12"/>
      <c r="N195" s="11"/>
      <c r="O195" s="12"/>
      <c r="P195" s="11"/>
    </row>
    <row r="196" spans="2:16" x14ac:dyDescent="0.25">
      <c r="B196" s="8"/>
      <c r="C196" s="7"/>
      <c r="D196" s="8"/>
      <c r="E196" s="8"/>
      <c r="F196" s="8"/>
      <c r="G196" s="8"/>
      <c r="H196" s="24"/>
      <c r="I196" s="8"/>
      <c r="J196" s="8"/>
      <c r="K196" s="8"/>
      <c r="L196" s="8"/>
      <c r="M196" s="12"/>
      <c r="N196" s="11"/>
      <c r="O196" s="12"/>
      <c r="P196" s="11"/>
    </row>
    <row r="197" spans="2:16" x14ac:dyDescent="0.25">
      <c r="B197" s="8"/>
      <c r="C197" s="7"/>
      <c r="D197" s="8"/>
      <c r="E197" s="8"/>
      <c r="F197" s="8"/>
      <c r="G197" s="8"/>
      <c r="H197" s="24"/>
      <c r="I197" s="8"/>
      <c r="J197" s="8"/>
      <c r="K197" s="8"/>
      <c r="L197" s="8"/>
      <c r="M197" s="12"/>
      <c r="N197" s="11"/>
      <c r="O197" s="12"/>
      <c r="P197" s="11"/>
    </row>
    <row r="198" spans="2:16" x14ac:dyDescent="0.25">
      <c r="B198" s="8"/>
      <c r="C198" s="7"/>
      <c r="D198" s="8"/>
      <c r="E198" s="8"/>
      <c r="F198" s="8"/>
      <c r="G198" s="8"/>
      <c r="H198" s="24"/>
      <c r="I198" s="8"/>
      <c r="J198" s="8"/>
      <c r="K198" s="8"/>
      <c r="L198" s="8"/>
      <c r="M198" s="12"/>
      <c r="N198" s="11"/>
      <c r="O198" s="12"/>
      <c r="P198" s="11"/>
    </row>
    <row r="199" spans="2:16" x14ac:dyDescent="0.25">
      <c r="B199" s="8"/>
      <c r="C199" s="7"/>
      <c r="D199" s="8"/>
      <c r="E199" s="8"/>
      <c r="F199" s="8"/>
      <c r="G199" s="8"/>
      <c r="H199" s="24"/>
      <c r="I199" s="8"/>
      <c r="J199" s="8"/>
      <c r="K199" s="8"/>
      <c r="L199" s="8"/>
      <c r="M199" s="12"/>
      <c r="N199" s="11"/>
      <c r="O199" s="12"/>
      <c r="P199" s="11"/>
    </row>
    <row r="200" spans="2:16" x14ac:dyDescent="0.25">
      <c r="B200" s="8"/>
      <c r="C200" s="7"/>
      <c r="D200" s="8"/>
      <c r="E200" s="8"/>
      <c r="F200" s="8"/>
      <c r="G200" s="8"/>
      <c r="H200" s="24"/>
      <c r="I200" s="8"/>
      <c r="J200" s="8"/>
      <c r="K200" s="8"/>
      <c r="L200" s="8"/>
      <c r="M200" s="12"/>
      <c r="N200" s="11"/>
      <c r="O200" s="12"/>
      <c r="P200" s="11"/>
    </row>
    <row r="201" spans="2:16" x14ac:dyDescent="0.25">
      <c r="B201" s="8"/>
      <c r="C201" s="7"/>
      <c r="D201" s="8"/>
      <c r="E201" s="8"/>
      <c r="F201" s="8"/>
      <c r="G201" s="8"/>
      <c r="H201" s="24"/>
      <c r="I201" s="8"/>
      <c r="J201" s="8"/>
      <c r="K201" s="8"/>
      <c r="L201" s="8"/>
      <c r="M201" s="12"/>
      <c r="N201" s="11"/>
      <c r="O201" s="12"/>
      <c r="P201" s="11"/>
    </row>
    <row r="202" spans="2:16" x14ac:dyDescent="0.25">
      <c r="B202" s="8"/>
      <c r="C202" s="7"/>
      <c r="D202" s="8"/>
      <c r="E202" s="8"/>
      <c r="F202" s="8"/>
      <c r="G202" s="8"/>
      <c r="H202" s="24"/>
      <c r="I202" s="8"/>
      <c r="J202" s="8"/>
      <c r="K202" s="8"/>
      <c r="L202" s="8"/>
      <c r="M202" s="12"/>
      <c r="N202" s="11"/>
      <c r="O202" s="12"/>
      <c r="P202" s="11"/>
    </row>
    <row r="203" spans="2:16" x14ac:dyDescent="0.25">
      <c r="B203" s="8"/>
      <c r="C203" s="7"/>
      <c r="D203" s="8"/>
      <c r="E203" s="8"/>
      <c r="F203" s="8"/>
      <c r="G203" s="8"/>
      <c r="H203" s="24"/>
      <c r="I203" s="8"/>
      <c r="J203" s="8"/>
      <c r="K203" s="8"/>
      <c r="L203" s="8"/>
      <c r="M203" s="12"/>
      <c r="N203" s="11"/>
      <c r="O203" s="12"/>
      <c r="P203" s="11"/>
    </row>
    <row r="204" spans="2:16" x14ac:dyDescent="0.25">
      <c r="B204" s="8"/>
      <c r="C204" s="7"/>
      <c r="D204" s="8"/>
      <c r="E204" s="8"/>
      <c r="F204" s="8"/>
      <c r="G204" s="8"/>
      <c r="H204" s="24"/>
      <c r="I204" s="8"/>
      <c r="J204" s="8"/>
      <c r="K204" s="8"/>
      <c r="L204" s="8"/>
      <c r="M204" s="12"/>
      <c r="N204" s="11"/>
      <c r="O204" s="12"/>
      <c r="P204" s="11"/>
    </row>
    <row r="205" spans="2:16" x14ac:dyDescent="0.25">
      <c r="B205" s="8"/>
      <c r="C205" s="7"/>
      <c r="D205" s="8"/>
      <c r="E205" s="8"/>
      <c r="F205" s="8"/>
      <c r="G205" s="8"/>
      <c r="H205" s="24"/>
      <c r="I205" s="8"/>
      <c r="J205" s="8"/>
      <c r="K205" s="8"/>
      <c r="L205" s="8"/>
      <c r="M205" s="12"/>
      <c r="N205" s="11"/>
      <c r="O205" s="12"/>
      <c r="P205" s="11"/>
    </row>
    <row r="206" spans="2:16" x14ac:dyDescent="0.25">
      <c r="B206" s="8"/>
      <c r="C206" s="7"/>
      <c r="D206" s="8"/>
      <c r="E206" s="8"/>
      <c r="F206" s="8"/>
      <c r="G206" s="8"/>
      <c r="H206" s="24"/>
      <c r="I206" s="8"/>
      <c r="J206" s="8"/>
      <c r="K206" s="8"/>
      <c r="L206" s="8"/>
      <c r="M206" s="12"/>
      <c r="N206" s="11"/>
      <c r="O206" s="12"/>
      <c r="P206" s="11"/>
    </row>
    <row r="207" spans="2:16" x14ac:dyDescent="0.25">
      <c r="B207" s="8"/>
      <c r="C207" s="7"/>
      <c r="D207" s="8"/>
      <c r="E207" s="8"/>
      <c r="F207" s="8"/>
      <c r="G207" s="8"/>
      <c r="H207" s="24"/>
      <c r="I207" s="8"/>
      <c r="J207" s="8"/>
      <c r="K207" s="8"/>
      <c r="L207" s="8"/>
      <c r="M207" s="12"/>
      <c r="N207" s="11"/>
      <c r="O207" s="12"/>
      <c r="P207" s="11"/>
    </row>
    <row r="208" spans="2:16" x14ac:dyDescent="0.25">
      <c r="B208" s="8"/>
      <c r="C208" s="7"/>
      <c r="D208" s="8"/>
      <c r="E208" s="8"/>
      <c r="F208" s="8"/>
      <c r="G208" s="8"/>
      <c r="H208" s="24"/>
      <c r="I208" s="8"/>
      <c r="J208" s="8"/>
      <c r="K208" s="8"/>
      <c r="L208" s="8"/>
      <c r="M208" s="12"/>
      <c r="N208" s="11"/>
      <c r="O208" s="12"/>
      <c r="P208" s="11"/>
    </row>
    <row r="209" spans="2:16" x14ac:dyDescent="0.25">
      <c r="B209" s="8"/>
      <c r="C209" s="7"/>
      <c r="D209" s="8"/>
      <c r="E209" s="8"/>
      <c r="F209" s="8"/>
      <c r="G209" s="8"/>
      <c r="H209" s="24"/>
      <c r="I209" s="8"/>
      <c r="J209" s="8"/>
      <c r="K209" s="8"/>
      <c r="L209" s="8"/>
      <c r="M209" s="12"/>
      <c r="N209" s="11"/>
      <c r="O209" s="12"/>
      <c r="P209" s="11"/>
    </row>
    <row r="210" spans="2:16" x14ac:dyDescent="0.25">
      <c r="B210" s="8"/>
      <c r="C210" s="7"/>
      <c r="D210" s="8"/>
      <c r="E210" s="8"/>
      <c r="F210" s="8"/>
      <c r="G210" s="8"/>
      <c r="H210" s="24"/>
      <c r="I210" s="8"/>
      <c r="J210" s="8"/>
      <c r="K210" s="8"/>
      <c r="L210" s="8"/>
      <c r="M210" s="12"/>
      <c r="N210" s="11"/>
      <c r="O210" s="12"/>
      <c r="P210" s="11"/>
    </row>
    <row r="211" spans="2:16" x14ac:dyDescent="0.25">
      <c r="B211" s="8"/>
      <c r="C211" s="7"/>
      <c r="D211" s="8"/>
      <c r="E211" s="8"/>
      <c r="F211" s="8"/>
      <c r="G211" s="8"/>
      <c r="H211" s="24"/>
      <c r="I211" s="8"/>
      <c r="J211" s="8"/>
      <c r="K211" s="8"/>
      <c r="L211" s="8"/>
      <c r="M211" s="12"/>
      <c r="N211" s="11"/>
      <c r="O211" s="12"/>
      <c r="P211" s="11"/>
    </row>
    <row r="212" spans="2:16" x14ac:dyDescent="0.25">
      <c r="B212" s="8"/>
      <c r="C212" s="7"/>
      <c r="D212" s="8"/>
      <c r="E212" s="8"/>
      <c r="F212" s="8"/>
      <c r="G212" s="8"/>
      <c r="H212" s="24"/>
      <c r="I212" s="8"/>
      <c r="J212" s="8"/>
      <c r="K212" s="8"/>
      <c r="L212" s="8"/>
      <c r="M212" s="12"/>
      <c r="N212" s="11"/>
      <c r="O212" s="12"/>
      <c r="P212" s="11"/>
    </row>
    <row r="213" spans="2:16" x14ac:dyDescent="0.25">
      <c r="B213" s="8"/>
      <c r="C213" s="7"/>
      <c r="D213" s="8"/>
      <c r="E213" s="8"/>
      <c r="F213" s="8"/>
      <c r="G213" s="8"/>
      <c r="H213" s="24"/>
      <c r="I213" s="8"/>
      <c r="J213" s="8"/>
      <c r="K213" s="8"/>
      <c r="L213" s="8"/>
      <c r="M213" s="12"/>
      <c r="N213" s="11"/>
      <c r="O213" s="12"/>
      <c r="P213" s="11"/>
    </row>
    <row r="214" spans="2:16" x14ac:dyDescent="0.25">
      <c r="B214" s="8"/>
      <c r="C214" s="7"/>
      <c r="D214" s="8"/>
      <c r="E214" s="8"/>
      <c r="F214" s="8"/>
      <c r="G214" s="8"/>
      <c r="H214" s="24"/>
      <c r="I214" s="8"/>
      <c r="J214" s="8"/>
      <c r="K214" s="8"/>
      <c r="L214" s="8"/>
      <c r="M214" s="12"/>
      <c r="N214" s="11"/>
      <c r="O214" s="12"/>
      <c r="P214" s="11"/>
    </row>
    <row r="215" spans="2:16" x14ac:dyDescent="0.25">
      <c r="B215" s="8"/>
      <c r="C215" s="7"/>
      <c r="D215" s="8"/>
      <c r="E215" s="8"/>
      <c r="F215" s="8"/>
      <c r="G215" s="8"/>
      <c r="H215" s="24"/>
      <c r="I215" s="8"/>
      <c r="J215" s="8"/>
      <c r="K215" s="8"/>
      <c r="L215" s="8"/>
      <c r="M215" s="12"/>
      <c r="N215" s="11"/>
      <c r="O215" s="12"/>
      <c r="P215" s="11"/>
    </row>
    <row r="216" spans="2:16" x14ac:dyDescent="0.25">
      <c r="B216" s="8"/>
      <c r="C216" s="7"/>
      <c r="D216" s="8"/>
      <c r="E216" s="8"/>
      <c r="F216" s="8"/>
      <c r="G216" s="8"/>
      <c r="H216" s="24"/>
      <c r="I216" s="8"/>
      <c r="J216" s="8"/>
      <c r="K216" s="8"/>
      <c r="L216" s="8"/>
      <c r="M216" s="12"/>
      <c r="N216" s="11"/>
      <c r="O216" s="12"/>
      <c r="P216" s="11"/>
    </row>
    <row r="217" spans="2:16" x14ac:dyDescent="0.25">
      <c r="B217" s="8"/>
      <c r="C217" s="7"/>
      <c r="D217" s="8"/>
      <c r="E217" s="8"/>
      <c r="F217" s="8"/>
      <c r="G217" s="8"/>
      <c r="H217" s="24"/>
      <c r="I217" s="8"/>
      <c r="J217" s="8"/>
      <c r="K217" s="8"/>
      <c r="L217" s="8"/>
      <c r="M217" s="12"/>
      <c r="N217" s="11"/>
      <c r="O217" s="12"/>
      <c r="P217" s="11"/>
    </row>
    <row r="218" spans="2:16" x14ac:dyDescent="0.25">
      <c r="B218" s="8"/>
      <c r="C218" s="7"/>
      <c r="D218" s="8"/>
      <c r="E218" s="8"/>
      <c r="F218" s="8"/>
      <c r="G218" s="8"/>
      <c r="H218" s="24"/>
      <c r="I218" s="8"/>
      <c r="J218" s="8"/>
      <c r="K218" s="8"/>
      <c r="L218" s="8"/>
      <c r="M218" s="12"/>
      <c r="N218" s="11"/>
      <c r="O218" s="12"/>
      <c r="P218" s="11"/>
    </row>
    <row r="219" spans="2:16" x14ac:dyDescent="0.25">
      <c r="B219" s="8"/>
      <c r="C219" s="7"/>
      <c r="D219" s="8"/>
      <c r="E219" s="8"/>
      <c r="F219" s="8"/>
      <c r="G219" s="8"/>
      <c r="H219" s="24"/>
      <c r="I219" s="8"/>
      <c r="J219" s="8"/>
      <c r="K219" s="8"/>
      <c r="L219" s="8"/>
      <c r="M219" s="12"/>
      <c r="N219" s="11"/>
      <c r="O219" s="12"/>
      <c r="P219" s="11"/>
    </row>
    <row r="220" spans="2:16" x14ac:dyDescent="0.25">
      <c r="B220" s="8"/>
      <c r="C220" s="7"/>
      <c r="D220" s="8"/>
      <c r="E220" s="8"/>
      <c r="F220" s="8"/>
      <c r="G220" s="8"/>
      <c r="H220" s="24"/>
      <c r="I220" s="8"/>
      <c r="J220" s="8"/>
      <c r="K220" s="8"/>
      <c r="L220" s="8"/>
      <c r="M220" s="12"/>
      <c r="N220" s="11"/>
      <c r="O220" s="12"/>
      <c r="P220" s="11"/>
    </row>
    <row r="221" spans="2:16" x14ac:dyDescent="0.25">
      <c r="B221" s="8"/>
      <c r="C221" s="7"/>
      <c r="D221" s="8"/>
      <c r="E221" s="8"/>
      <c r="F221" s="8"/>
      <c r="G221" s="8"/>
      <c r="H221" s="24"/>
      <c r="I221" s="8"/>
      <c r="J221" s="8"/>
      <c r="K221" s="8"/>
      <c r="L221" s="8"/>
      <c r="M221" s="12"/>
      <c r="N221" s="11"/>
      <c r="O221" s="12"/>
      <c r="P221" s="11"/>
    </row>
    <row r="222" spans="2:16" x14ac:dyDescent="0.25">
      <c r="B222" s="8"/>
      <c r="C222" s="7"/>
      <c r="D222" s="8"/>
      <c r="E222" s="8"/>
      <c r="F222" s="8"/>
      <c r="G222" s="8"/>
      <c r="H222" s="24"/>
      <c r="I222" s="8"/>
      <c r="J222" s="8"/>
      <c r="K222" s="8"/>
      <c r="L222" s="8"/>
      <c r="M222" s="12"/>
      <c r="N222" s="11"/>
      <c r="O222" s="12"/>
      <c r="P222" s="11"/>
    </row>
    <row r="223" spans="2:16" x14ac:dyDescent="0.25">
      <c r="B223" s="8"/>
      <c r="C223" s="7"/>
      <c r="D223" s="8"/>
      <c r="E223" s="8"/>
      <c r="F223" s="8"/>
      <c r="G223" s="8"/>
      <c r="H223" s="24"/>
      <c r="I223" s="8"/>
      <c r="J223" s="8"/>
      <c r="K223" s="8"/>
      <c r="L223" s="8"/>
      <c r="M223" s="12"/>
      <c r="N223" s="11"/>
      <c r="O223" s="12"/>
      <c r="P223" s="11"/>
    </row>
    <row r="224" spans="2:16" x14ac:dyDescent="0.25">
      <c r="B224" s="8"/>
      <c r="C224" s="7"/>
      <c r="D224" s="8"/>
      <c r="E224" s="8"/>
      <c r="F224" s="8"/>
      <c r="G224" s="8"/>
      <c r="H224" s="24"/>
      <c r="I224" s="8"/>
      <c r="J224" s="8"/>
      <c r="K224" s="8"/>
      <c r="L224" s="8"/>
      <c r="M224" s="12"/>
      <c r="N224" s="11"/>
      <c r="O224" s="12"/>
      <c r="P224" s="11"/>
    </row>
    <row r="225" spans="2:16" x14ac:dyDescent="0.25">
      <c r="B225" s="8"/>
      <c r="C225" s="7"/>
      <c r="D225" s="8"/>
      <c r="E225" s="8"/>
      <c r="F225" s="8"/>
      <c r="G225" s="8"/>
      <c r="H225" s="24"/>
      <c r="I225" s="8"/>
      <c r="J225" s="8"/>
      <c r="K225" s="8"/>
      <c r="L225" s="8"/>
      <c r="M225" s="12"/>
      <c r="N225" s="11"/>
      <c r="O225" s="12"/>
      <c r="P225" s="11"/>
    </row>
    <row r="226" spans="2:16" x14ac:dyDescent="0.25">
      <c r="B226" s="8"/>
      <c r="C226" s="7"/>
      <c r="D226" s="8"/>
      <c r="E226" s="8"/>
      <c r="F226" s="8"/>
      <c r="G226" s="8"/>
      <c r="H226" s="24"/>
      <c r="I226" s="8"/>
      <c r="J226" s="8"/>
      <c r="K226" s="8"/>
      <c r="L226" s="8"/>
      <c r="M226" s="12"/>
      <c r="N226" s="11"/>
      <c r="O226" s="12"/>
      <c r="P226" s="11"/>
    </row>
    <row r="227" spans="2:16" x14ac:dyDescent="0.25">
      <c r="B227" s="8"/>
      <c r="C227" s="7"/>
      <c r="D227" s="8"/>
      <c r="E227" s="8"/>
      <c r="F227" s="8"/>
      <c r="G227" s="8"/>
      <c r="H227" s="24"/>
      <c r="I227" s="8"/>
      <c r="J227" s="8"/>
      <c r="K227" s="8"/>
      <c r="L227" s="8"/>
      <c r="M227" s="12"/>
      <c r="N227" s="11"/>
      <c r="O227" s="12"/>
      <c r="P227" s="11"/>
    </row>
    <row r="228" spans="2:16" x14ac:dyDescent="0.25">
      <c r="B228" s="8"/>
      <c r="C228" s="7"/>
      <c r="D228" s="8"/>
      <c r="E228" s="8"/>
      <c r="F228" s="8"/>
      <c r="G228" s="8"/>
      <c r="H228" s="24"/>
      <c r="I228" s="8"/>
      <c r="J228" s="8"/>
      <c r="K228" s="8"/>
      <c r="L228" s="8"/>
      <c r="M228" s="12"/>
      <c r="N228" s="11"/>
      <c r="O228" s="12"/>
      <c r="P228" s="11"/>
    </row>
    <row r="229" spans="2:16" x14ac:dyDescent="0.25">
      <c r="B229" s="8"/>
      <c r="C229" s="7"/>
      <c r="D229" s="8"/>
      <c r="E229" s="8"/>
      <c r="F229" s="8"/>
      <c r="G229" s="8"/>
      <c r="H229" s="24"/>
      <c r="I229" s="8"/>
      <c r="J229" s="8"/>
      <c r="K229" s="8"/>
      <c r="L229" s="8"/>
      <c r="M229" s="12"/>
      <c r="N229" s="11"/>
      <c r="O229" s="12"/>
      <c r="P229" s="11"/>
    </row>
    <row r="230" spans="2:16" x14ac:dyDescent="0.25">
      <c r="B230" s="8"/>
      <c r="C230" s="7"/>
      <c r="D230" s="8"/>
      <c r="E230" s="8"/>
      <c r="F230" s="8"/>
      <c r="G230" s="8"/>
      <c r="H230" s="24"/>
      <c r="I230" s="8"/>
      <c r="J230" s="8"/>
      <c r="K230" s="8"/>
      <c r="L230" s="8"/>
      <c r="M230" s="12"/>
      <c r="N230" s="11"/>
      <c r="O230" s="12"/>
      <c r="P230" s="11"/>
    </row>
    <row r="231" spans="2:16" x14ac:dyDescent="0.25">
      <c r="B231" s="8"/>
      <c r="C231" s="7"/>
      <c r="D231" s="8"/>
      <c r="E231" s="8"/>
      <c r="F231" s="8"/>
      <c r="G231" s="8"/>
      <c r="H231" s="24"/>
      <c r="I231" s="8"/>
      <c r="J231" s="8"/>
      <c r="K231" s="8"/>
      <c r="L231" s="8"/>
      <c r="M231" s="12"/>
      <c r="N231" s="11"/>
      <c r="O231" s="12"/>
      <c r="P231" s="11"/>
    </row>
    <row r="232" spans="2:16" x14ac:dyDescent="0.25">
      <c r="B232" s="8"/>
      <c r="C232" s="7"/>
      <c r="D232" s="8"/>
      <c r="E232" s="8"/>
      <c r="F232" s="8"/>
      <c r="G232" s="8"/>
      <c r="H232" s="24"/>
      <c r="I232" s="8"/>
      <c r="J232" s="8"/>
      <c r="K232" s="8"/>
      <c r="L232" s="8"/>
      <c r="M232" s="12"/>
      <c r="N232" s="11"/>
      <c r="O232" s="12"/>
      <c r="P232" s="11"/>
    </row>
    <row r="233" spans="2:16" x14ac:dyDescent="0.25">
      <c r="B233" s="8"/>
      <c r="C233" s="7"/>
      <c r="D233" s="8"/>
      <c r="E233" s="8"/>
      <c r="F233" s="8"/>
      <c r="G233" s="8"/>
      <c r="H233" s="24"/>
      <c r="I233" s="8"/>
      <c r="J233" s="8"/>
      <c r="K233" s="8"/>
      <c r="L233" s="8"/>
      <c r="M233" s="12"/>
      <c r="N233" s="11"/>
      <c r="O233" s="12"/>
      <c r="P233" s="11"/>
    </row>
    <row r="234" spans="2:16" x14ac:dyDescent="0.25">
      <c r="B234" s="8"/>
      <c r="C234" s="7"/>
      <c r="D234" s="8"/>
      <c r="E234" s="8"/>
      <c r="F234" s="8"/>
      <c r="G234" s="8"/>
      <c r="H234" s="24"/>
      <c r="I234" s="8"/>
      <c r="J234" s="8"/>
      <c r="K234" s="8"/>
      <c r="L234" s="8"/>
      <c r="M234" s="12"/>
      <c r="N234" s="11"/>
      <c r="O234" s="12"/>
      <c r="P234" s="11"/>
    </row>
    <row r="235" spans="2:16" x14ac:dyDescent="0.25">
      <c r="B235" s="8"/>
      <c r="C235" s="7"/>
      <c r="D235" s="8"/>
      <c r="E235" s="8"/>
      <c r="F235" s="8"/>
      <c r="G235" s="8"/>
      <c r="H235" s="24"/>
      <c r="I235" s="8"/>
      <c r="J235" s="8"/>
      <c r="K235" s="8"/>
      <c r="L235" s="8"/>
      <c r="M235" s="12"/>
      <c r="N235" s="11"/>
      <c r="O235" s="12"/>
      <c r="P235" s="11"/>
    </row>
    <row r="236" spans="2:16" x14ac:dyDescent="0.25">
      <c r="B236" s="8"/>
      <c r="C236" s="7"/>
      <c r="D236" s="8"/>
      <c r="E236" s="8"/>
      <c r="F236" s="8"/>
      <c r="G236" s="8"/>
      <c r="H236" s="24"/>
      <c r="I236" s="8"/>
      <c r="J236" s="8"/>
      <c r="K236" s="8"/>
      <c r="L236" s="8"/>
      <c r="M236" s="12"/>
      <c r="N236" s="11"/>
      <c r="O236" s="12"/>
      <c r="P236" s="11"/>
    </row>
    <row r="237" spans="2:16" x14ac:dyDescent="0.25">
      <c r="B237" s="8"/>
      <c r="C237" s="7"/>
      <c r="D237" s="8"/>
      <c r="E237" s="8"/>
      <c r="F237" s="8"/>
      <c r="G237" s="8"/>
      <c r="H237" s="24"/>
      <c r="I237" s="8"/>
      <c r="J237" s="8"/>
      <c r="K237" s="8"/>
      <c r="L237" s="8"/>
      <c r="M237" s="12"/>
      <c r="N237" s="11"/>
      <c r="O237" s="12"/>
      <c r="P237" s="11"/>
    </row>
    <row r="238" spans="2:16" x14ac:dyDescent="0.25">
      <c r="B238" s="8"/>
      <c r="C238" s="7"/>
      <c r="D238" s="8"/>
      <c r="E238" s="8"/>
      <c r="F238" s="8"/>
      <c r="G238" s="8"/>
      <c r="H238" s="24"/>
      <c r="I238" s="8"/>
      <c r="J238" s="8"/>
      <c r="K238" s="8"/>
      <c r="L238" s="8"/>
      <c r="M238" s="12"/>
      <c r="N238" s="11"/>
      <c r="O238" s="12"/>
      <c r="P238" s="11"/>
    </row>
    <row r="239" spans="2:16" x14ac:dyDescent="0.25">
      <c r="B239" s="8"/>
      <c r="C239" s="7"/>
      <c r="D239" s="8"/>
      <c r="E239" s="8"/>
      <c r="F239" s="8"/>
      <c r="G239" s="8"/>
      <c r="H239" s="24"/>
      <c r="I239" s="8"/>
      <c r="J239" s="8"/>
      <c r="K239" s="8"/>
      <c r="L239" s="8"/>
      <c r="M239" s="12"/>
      <c r="N239" s="11"/>
      <c r="O239" s="12"/>
      <c r="P239" s="11"/>
    </row>
    <row r="240" spans="2:16" x14ac:dyDescent="0.25">
      <c r="B240" s="8"/>
      <c r="C240" s="7"/>
      <c r="D240" s="8"/>
      <c r="E240" s="8"/>
      <c r="F240" s="8"/>
      <c r="G240" s="8"/>
      <c r="H240" s="24"/>
      <c r="I240" s="8"/>
      <c r="J240" s="8"/>
      <c r="K240" s="8"/>
      <c r="L240" s="8"/>
      <c r="M240" s="12"/>
      <c r="N240" s="11"/>
      <c r="O240" s="12"/>
      <c r="P240" s="11"/>
    </row>
    <row r="241" spans="2:16" x14ac:dyDescent="0.25">
      <c r="B241" s="8"/>
      <c r="C241" s="7"/>
      <c r="D241" s="8"/>
      <c r="E241" s="8"/>
      <c r="F241" s="8"/>
      <c r="G241" s="8"/>
      <c r="H241" s="24"/>
      <c r="I241" s="8"/>
      <c r="J241" s="8"/>
      <c r="K241" s="8"/>
      <c r="L241" s="8"/>
      <c r="M241" s="12"/>
      <c r="N241" s="11"/>
      <c r="O241" s="12"/>
      <c r="P241" s="11"/>
    </row>
    <row r="242" spans="2:16" x14ac:dyDescent="0.25">
      <c r="B242" s="8"/>
      <c r="C242" s="7"/>
      <c r="D242" s="8"/>
      <c r="E242" s="8"/>
      <c r="F242" s="8"/>
      <c r="G242" s="8"/>
      <c r="H242" s="24"/>
      <c r="I242" s="8"/>
      <c r="J242" s="8"/>
      <c r="K242" s="8"/>
      <c r="L242" s="8"/>
      <c r="M242" s="12"/>
      <c r="N242" s="11"/>
      <c r="O242" s="12"/>
      <c r="P242" s="11"/>
    </row>
    <row r="243" spans="2:16" x14ac:dyDescent="0.25">
      <c r="B243" s="8"/>
      <c r="C243" s="7"/>
      <c r="D243" s="8"/>
      <c r="E243" s="8"/>
      <c r="F243" s="8"/>
      <c r="G243" s="8"/>
      <c r="H243" s="24"/>
      <c r="I243" s="8"/>
      <c r="J243" s="8"/>
      <c r="K243" s="8"/>
      <c r="L243" s="8"/>
      <c r="M243" s="12"/>
      <c r="N243" s="11"/>
      <c r="O243" s="12"/>
      <c r="P243" s="11"/>
    </row>
    <row r="244" spans="2:16" x14ac:dyDescent="0.25">
      <c r="B244" s="8"/>
      <c r="C244" s="7"/>
      <c r="D244" s="8"/>
      <c r="E244" s="8"/>
      <c r="F244" s="8"/>
      <c r="G244" s="8"/>
      <c r="H244" s="24"/>
      <c r="I244" s="8"/>
      <c r="J244" s="8"/>
      <c r="K244" s="8"/>
      <c r="L244" s="8"/>
      <c r="M244" s="12"/>
      <c r="N244" s="11"/>
      <c r="O244" s="12"/>
      <c r="P244" s="11"/>
    </row>
    <row r="245" spans="2:16" x14ac:dyDescent="0.25">
      <c r="B245" s="8"/>
      <c r="C245" s="7"/>
      <c r="D245" s="8"/>
      <c r="E245" s="8"/>
      <c r="F245" s="8"/>
      <c r="G245" s="8"/>
      <c r="H245" s="24"/>
      <c r="I245" s="8"/>
      <c r="J245" s="8"/>
      <c r="K245" s="8"/>
      <c r="L245" s="8"/>
      <c r="M245" s="12"/>
      <c r="N245" s="11"/>
      <c r="O245" s="12"/>
      <c r="P245" s="11"/>
    </row>
    <row r="246" spans="2:16" x14ac:dyDescent="0.25">
      <c r="B246" s="8"/>
      <c r="C246" s="7"/>
      <c r="D246" s="8"/>
      <c r="E246" s="8"/>
      <c r="F246" s="8"/>
      <c r="G246" s="8"/>
      <c r="H246" s="24"/>
      <c r="I246" s="8"/>
      <c r="J246" s="8"/>
      <c r="K246" s="8"/>
      <c r="L246" s="8"/>
      <c r="M246" s="12"/>
      <c r="N246" s="11"/>
      <c r="O246" s="12"/>
      <c r="P246" s="11"/>
    </row>
    <row r="247" spans="2:16" x14ac:dyDescent="0.25">
      <c r="B247" s="8"/>
      <c r="C247" s="7"/>
      <c r="D247" s="8"/>
      <c r="E247" s="8"/>
      <c r="F247" s="8"/>
      <c r="G247" s="8"/>
      <c r="H247" s="24"/>
      <c r="I247" s="8"/>
      <c r="J247" s="8"/>
      <c r="K247" s="8"/>
      <c r="L247" s="8"/>
      <c r="M247" s="12"/>
      <c r="N247" s="11"/>
      <c r="O247" s="12"/>
      <c r="P247" s="11"/>
    </row>
    <row r="248" spans="2:16" x14ac:dyDescent="0.25">
      <c r="B248" s="8"/>
      <c r="C248" s="7"/>
      <c r="D248" s="8"/>
      <c r="E248" s="8"/>
      <c r="F248" s="8"/>
      <c r="G248" s="8"/>
      <c r="H248" s="24"/>
      <c r="I248" s="8"/>
      <c r="J248" s="8"/>
      <c r="K248" s="8"/>
      <c r="L248" s="8"/>
      <c r="M248" s="12"/>
      <c r="N248" s="11"/>
      <c r="O248" s="12"/>
      <c r="P248" s="11"/>
    </row>
    <row r="249" spans="2:16" x14ac:dyDescent="0.25">
      <c r="B249" s="8"/>
      <c r="C249" s="7"/>
      <c r="D249" s="8"/>
      <c r="E249" s="8"/>
      <c r="F249" s="8"/>
      <c r="G249" s="8"/>
      <c r="H249" s="24"/>
      <c r="I249" s="8"/>
      <c r="J249" s="8"/>
      <c r="K249" s="8"/>
      <c r="L249" s="8"/>
      <c r="M249" s="12"/>
      <c r="N249" s="11"/>
      <c r="O249" s="12"/>
      <c r="P249" s="11"/>
    </row>
    <row r="250" spans="2:16" x14ac:dyDescent="0.25">
      <c r="B250" s="8"/>
      <c r="C250" s="7"/>
      <c r="D250" s="8"/>
      <c r="E250" s="8"/>
      <c r="F250" s="8"/>
      <c r="G250" s="8"/>
      <c r="H250" s="24"/>
      <c r="I250" s="8"/>
      <c r="J250" s="8"/>
      <c r="K250" s="8"/>
      <c r="L250" s="8"/>
      <c r="M250" s="12"/>
      <c r="N250" s="11"/>
      <c r="O250" s="12"/>
      <c r="P250" s="11"/>
    </row>
    <row r="251" spans="2:16" x14ac:dyDescent="0.25">
      <c r="B251" s="8"/>
      <c r="C251" s="7"/>
      <c r="D251" s="8"/>
      <c r="E251" s="8"/>
      <c r="F251" s="8"/>
      <c r="G251" s="8"/>
      <c r="H251" s="24"/>
      <c r="I251" s="8"/>
      <c r="J251" s="8"/>
      <c r="K251" s="8"/>
      <c r="L251" s="8"/>
      <c r="M251" s="12"/>
      <c r="N251" s="11"/>
      <c r="O251" s="12"/>
      <c r="P251" s="11"/>
    </row>
    <row r="252" spans="2:16" x14ac:dyDescent="0.25">
      <c r="B252" s="8"/>
      <c r="C252" s="7"/>
      <c r="D252" s="8"/>
      <c r="E252" s="8"/>
      <c r="F252" s="8"/>
      <c r="G252" s="8"/>
      <c r="H252" s="24"/>
      <c r="I252" s="8"/>
      <c r="J252" s="8"/>
      <c r="K252" s="8"/>
      <c r="L252" s="8"/>
      <c r="M252" s="12"/>
      <c r="N252" s="11"/>
      <c r="O252" s="12"/>
      <c r="P252" s="11"/>
    </row>
    <row r="253" spans="2:16" x14ac:dyDescent="0.25">
      <c r="B253" s="8"/>
      <c r="C253" s="7"/>
      <c r="D253" s="8"/>
      <c r="E253" s="8"/>
      <c r="F253" s="8"/>
      <c r="G253" s="8"/>
      <c r="H253" s="24"/>
      <c r="I253" s="8"/>
      <c r="J253" s="8"/>
      <c r="K253" s="8"/>
      <c r="L253" s="8"/>
      <c r="M253" s="12"/>
      <c r="N253" s="11"/>
      <c r="O253" s="12"/>
      <c r="P253" s="11"/>
    </row>
    <row r="254" spans="2:16" x14ac:dyDescent="0.25">
      <c r="B254" s="8"/>
      <c r="C254" s="7"/>
      <c r="D254" s="8"/>
      <c r="E254" s="8"/>
      <c r="F254" s="8"/>
      <c r="G254" s="8"/>
      <c r="H254" s="24"/>
      <c r="I254" s="8"/>
      <c r="J254" s="8"/>
      <c r="K254" s="8"/>
      <c r="L254" s="8"/>
      <c r="M254" s="12"/>
      <c r="N254" s="11"/>
      <c r="O254" s="12"/>
      <c r="P254" s="11"/>
    </row>
    <row r="255" spans="2:16" x14ac:dyDescent="0.25">
      <c r="B255" s="8"/>
      <c r="C255" s="7"/>
      <c r="D255" s="8"/>
      <c r="E255" s="8"/>
      <c r="F255" s="8"/>
      <c r="G255" s="8"/>
      <c r="H255" s="24"/>
      <c r="I255" s="8"/>
      <c r="J255" s="8"/>
      <c r="K255" s="8"/>
      <c r="L255" s="8"/>
      <c r="M255" s="12"/>
      <c r="N255" s="11"/>
      <c r="O255" s="12"/>
      <c r="P255" s="11"/>
    </row>
    <row r="256" spans="2:16" x14ac:dyDescent="0.25">
      <c r="B256" s="8"/>
      <c r="C256" s="7"/>
      <c r="D256" s="8"/>
      <c r="E256" s="8"/>
      <c r="F256" s="8"/>
      <c r="G256" s="8"/>
      <c r="H256" s="24"/>
      <c r="I256" s="8"/>
      <c r="J256" s="8"/>
      <c r="K256" s="8"/>
      <c r="L256" s="8"/>
      <c r="M256" s="12"/>
      <c r="N256" s="11"/>
      <c r="O256" s="12"/>
      <c r="P256" s="11"/>
    </row>
    <row r="257" spans="2:16" x14ac:dyDescent="0.25">
      <c r="B257" s="8"/>
      <c r="C257" s="7"/>
      <c r="D257" s="8"/>
      <c r="E257" s="8"/>
      <c r="F257" s="8"/>
      <c r="G257" s="8"/>
      <c r="H257" s="24"/>
      <c r="I257" s="8"/>
      <c r="J257" s="8"/>
      <c r="K257" s="8"/>
      <c r="L257" s="8"/>
      <c r="M257" s="12"/>
      <c r="N257" s="11"/>
      <c r="O257" s="12"/>
      <c r="P257" s="11"/>
    </row>
    <row r="258" spans="2:16" x14ac:dyDescent="0.25">
      <c r="B258" s="8"/>
      <c r="C258" s="7"/>
      <c r="D258" s="8"/>
      <c r="E258" s="8"/>
      <c r="F258" s="8"/>
      <c r="G258" s="8"/>
      <c r="H258" s="24"/>
      <c r="I258" s="8"/>
      <c r="J258" s="8"/>
      <c r="K258" s="8"/>
      <c r="L258" s="8"/>
      <c r="M258" s="12"/>
      <c r="N258" s="11"/>
      <c r="O258" s="12"/>
      <c r="P258" s="11"/>
    </row>
    <row r="259" spans="2:16" x14ac:dyDescent="0.25">
      <c r="B259" s="8"/>
      <c r="C259" s="7"/>
      <c r="D259" s="8"/>
      <c r="E259" s="8"/>
      <c r="F259" s="8"/>
      <c r="G259" s="8"/>
      <c r="H259" s="24"/>
      <c r="I259" s="8"/>
      <c r="J259" s="8"/>
      <c r="K259" s="8"/>
      <c r="L259" s="8"/>
      <c r="M259" s="12"/>
      <c r="N259" s="11"/>
      <c r="O259" s="12"/>
      <c r="P259" s="11"/>
    </row>
    <row r="260" spans="2:16" x14ac:dyDescent="0.25">
      <c r="B260" s="8"/>
      <c r="C260" s="7"/>
      <c r="D260" s="8"/>
      <c r="E260" s="8"/>
      <c r="F260" s="8"/>
      <c r="G260" s="8"/>
      <c r="H260" s="24"/>
      <c r="I260" s="8"/>
      <c r="J260" s="8"/>
      <c r="K260" s="8"/>
      <c r="L260" s="8"/>
      <c r="M260" s="12"/>
      <c r="N260" s="11"/>
      <c r="O260" s="12"/>
      <c r="P260" s="11"/>
    </row>
    <row r="261" spans="2:16" x14ac:dyDescent="0.25">
      <c r="B261" s="8"/>
      <c r="C261" s="7"/>
      <c r="D261" s="8"/>
      <c r="E261" s="8"/>
      <c r="F261" s="8"/>
      <c r="G261" s="8"/>
      <c r="H261" s="24"/>
      <c r="I261" s="8"/>
      <c r="J261" s="8"/>
      <c r="K261" s="8"/>
      <c r="L261" s="8"/>
      <c r="M261" s="12"/>
      <c r="N261" s="11"/>
      <c r="O261" s="12"/>
      <c r="P261" s="11"/>
    </row>
    <row r="262" spans="2:16" x14ac:dyDescent="0.25">
      <c r="B262" s="8"/>
      <c r="C262" s="7"/>
      <c r="D262" s="8"/>
      <c r="E262" s="8"/>
      <c r="F262" s="8"/>
      <c r="G262" s="8"/>
      <c r="H262" s="24"/>
      <c r="I262" s="8"/>
      <c r="J262" s="8"/>
      <c r="K262" s="8"/>
      <c r="L262" s="8"/>
      <c r="M262" s="12"/>
      <c r="N262" s="11"/>
      <c r="O262" s="12"/>
      <c r="P262" s="11"/>
    </row>
    <row r="263" spans="2:16" x14ac:dyDescent="0.25">
      <c r="B263" s="8"/>
      <c r="C263" s="7"/>
      <c r="D263" s="8"/>
      <c r="E263" s="8"/>
      <c r="F263" s="8"/>
      <c r="G263" s="8"/>
      <c r="H263" s="24"/>
      <c r="I263" s="8"/>
      <c r="J263" s="8"/>
      <c r="K263" s="8"/>
      <c r="L263" s="8"/>
      <c r="M263" s="12"/>
      <c r="N263" s="11"/>
      <c r="O263" s="12"/>
      <c r="P263" s="11"/>
    </row>
    <row r="264" spans="2:16" x14ac:dyDescent="0.25">
      <c r="B264" s="8"/>
      <c r="C264" s="7"/>
      <c r="D264" s="8"/>
      <c r="E264" s="8"/>
      <c r="F264" s="8"/>
      <c r="G264" s="8"/>
      <c r="H264" s="24"/>
      <c r="I264" s="8"/>
      <c r="J264" s="8"/>
      <c r="K264" s="8"/>
      <c r="L264" s="8"/>
      <c r="M264" s="12"/>
      <c r="N264" s="11"/>
      <c r="O264" s="12"/>
      <c r="P264" s="11"/>
    </row>
    <row r="265" spans="2:16" x14ac:dyDescent="0.25">
      <c r="B265" s="8"/>
      <c r="C265" s="7"/>
      <c r="D265" s="8"/>
      <c r="E265" s="8"/>
      <c r="F265" s="8"/>
      <c r="G265" s="8"/>
      <c r="H265" s="24"/>
      <c r="I265" s="8"/>
      <c r="J265" s="8"/>
      <c r="K265" s="8"/>
      <c r="L265" s="8"/>
      <c r="M265" s="12"/>
      <c r="N265" s="11"/>
      <c r="O265" s="12"/>
      <c r="P265" s="11"/>
    </row>
    <row r="266" spans="2:16" x14ac:dyDescent="0.25">
      <c r="B266" s="8"/>
      <c r="C266" s="7"/>
      <c r="D266" s="8"/>
      <c r="E266" s="8"/>
      <c r="F266" s="8"/>
      <c r="G266" s="8"/>
      <c r="H266" s="24"/>
      <c r="I266" s="8"/>
      <c r="J266" s="8"/>
      <c r="K266" s="8"/>
      <c r="L266" s="8"/>
      <c r="M266" s="12"/>
      <c r="N266" s="11"/>
      <c r="O266" s="12"/>
      <c r="P266" s="11"/>
    </row>
    <row r="267" spans="2:16" x14ac:dyDescent="0.25">
      <c r="B267" s="8"/>
      <c r="C267" s="7"/>
      <c r="D267" s="8"/>
      <c r="E267" s="8"/>
      <c r="F267" s="8"/>
      <c r="G267" s="8"/>
      <c r="H267" s="24"/>
      <c r="I267" s="8"/>
      <c r="J267" s="8"/>
      <c r="K267" s="8"/>
      <c r="L267" s="8"/>
      <c r="M267" s="12"/>
      <c r="N267" s="11"/>
      <c r="O267" s="12"/>
      <c r="P267" s="11"/>
    </row>
    <row r="268" spans="2:16" x14ac:dyDescent="0.25">
      <c r="B268" s="8"/>
      <c r="C268" s="7"/>
      <c r="D268" s="8"/>
      <c r="E268" s="8"/>
      <c r="F268" s="8"/>
      <c r="G268" s="8"/>
      <c r="H268" s="24"/>
      <c r="I268" s="8"/>
      <c r="J268" s="8"/>
      <c r="K268" s="8"/>
      <c r="L268" s="8"/>
      <c r="M268" s="12"/>
      <c r="N268" s="11"/>
      <c r="O268" s="12"/>
      <c r="P268" s="11"/>
    </row>
    <row r="269" spans="2:16" x14ac:dyDescent="0.25">
      <c r="B269" s="8"/>
      <c r="C269" s="7"/>
      <c r="D269" s="8"/>
      <c r="E269" s="8"/>
      <c r="F269" s="8"/>
      <c r="G269" s="8"/>
      <c r="H269" s="24"/>
      <c r="I269" s="8"/>
      <c r="J269" s="8"/>
      <c r="K269" s="8"/>
      <c r="L269" s="8"/>
      <c r="M269" s="12"/>
      <c r="N269" s="11"/>
      <c r="O269" s="12"/>
      <c r="P269" s="11"/>
    </row>
    <row r="270" spans="2:16" x14ac:dyDescent="0.25">
      <c r="B270" s="8"/>
      <c r="C270" s="7"/>
      <c r="D270" s="8"/>
      <c r="E270" s="8"/>
      <c r="F270" s="8"/>
      <c r="G270" s="8"/>
      <c r="H270" s="24"/>
      <c r="I270" s="8"/>
      <c r="J270" s="8"/>
      <c r="K270" s="8"/>
      <c r="L270" s="8"/>
      <c r="M270" s="12"/>
      <c r="N270" s="11"/>
      <c r="O270" s="12"/>
      <c r="P270" s="11"/>
    </row>
    <row r="271" spans="2:16" x14ac:dyDescent="0.25">
      <c r="B271" s="8"/>
      <c r="C271" s="7"/>
      <c r="D271" s="8"/>
      <c r="E271" s="8"/>
      <c r="F271" s="8"/>
      <c r="G271" s="8"/>
      <c r="H271" s="24"/>
      <c r="I271" s="8"/>
      <c r="J271" s="8"/>
      <c r="K271" s="8"/>
      <c r="L271" s="8"/>
      <c r="M271" s="12"/>
      <c r="N271" s="11"/>
      <c r="O271" s="12"/>
      <c r="P271" s="11"/>
    </row>
    <row r="272" spans="2:16" x14ac:dyDescent="0.25">
      <c r="B272" s="8"/>
      <c r="C272" s="7"/>
      <c r="D272" s="8"/>
      <c r="E272" s="8"/>
      <c r="F272" s="8"/>
      <c r="G272" s="8"/>
      <c r="H272" s="24"/>
      <c r="I272" s="8"/>
      <c r="J272" s="8"/>
      <c r="K272" s="8"/>
      <c r="L272" s="8"/>
      <c r="M272" s="12"/>
      <c r="N272" s="11"/>
      <c r="O272" s="12"/>
      <c r="P272" s="11"/>
    </row>
    <row r="273" spans="2:16" x14ac:dyDescent="0.25">
      <c r="B273" s="8"/>
      <c r="C273" s="7"/>
      <c r="D273" s="8"/>
      <c r="E273" s="8"/>
      <c r="F273" s="8"/>
      <c r="G273" s="8"/>
      <c r="H273" s="24"/>
      <c r="I273" s="8"/>
      <c r="J273" s="8"/>
      <c r="K273" s="8"/>
      <c r="L273" s="8"/>
      <c r="M273" s="12"/>
      <c r="N273" s="11"/>
      <c r="O273" s="12"/>
      <c r="P273" s="11"/>
    </row>
    <row r="274" spans="2:16" x14ac:dyDescent="0.25">
      <c r="B274" s="8"/>
      <c r="C274" s="7"/>
      <c r="D274" s="8"/>
      <c r="E274" s="8"/>
      <c r="F274" s="8"/>
      <c r="G274" s="8"/>
      <c r="H274" s="24"/>
      <c r="I274" s="8"/>
      <c r="J274" s="8"/>
      <c r="K274" s="8"/>
      <c r="L274" s="8"/>
      <c r="M274" s="12"/>
      <c r="N274" s="11"/>
      <c r="O274" s="12"/>
      <c r="P274" s="11"/>
    </row>
    <row r="275" spans="2:16" x14ac:dyDescent="0.25">
      <c r="B275" s="8"/>
      <c r="C275" s="7"/>
      <c r="D275" s="8"/>
      <c r="E275" s="8"/>
      <c r="F275" s="8"/>
      <c r="G275" s="8"/>
      <c r="H275" s="24"/>
      <c r="I275" s="8"/>
      <c r="J275" s="8"/>
      <c r="K275" s="8"/>
      <c r="L275" s="8"/>
      <c r="M275" s="12"/>
      <c r="N275" s="11"/>
      <c r="O275" s="12"/>
      <c r="P275" s="11"/>
    </row>
    <row r="276" spans="2:16" x14ac:dyDescent="0.25">
      <c r="B276" s="8"/>
      <c r="C276" s="7"/>
      <c r="D276" s="8"/>
      <c r="E276" s="8"/>
      <c r="F276" s="8"/>
      <c r="G276" s="8"/>
      <c r="H276" s="24"/>
      <c r="I276" s="8"/>
      <c r="J276" s="8"/>
      <c r="K276" s="8"/>
      <c r="L276" s="8"/>
      <c r="M276" s="12"/>
      <c r="N276" s="11"/>
      <c r="O276" s="12"/>
      <c r="P276" s="11"/>
    </row>
    <row r="277" spans="2:16" x14ac:dyDescent="0.25">
      <c r="B277" s="8"/>
      <c r="C277" s="7"/>
      <c r="D277" s="8"/>
      <c r="E277" s="8"/>
      <c r="F277" s="8"/>
      <c r="G277" s="8"/>
      <c r="H277" s="24"/>
      <c r="I277" s="8"/>
      <c r="J277" s="8"/>
      <c r="K277" s="8"/>
      <c r="L277" s="8"/>
      <c r="M277" s="12"/>
      <c r="N277" s="11"/>
      <c r="O277" s="12"/>
      <c r="P277" s="11"/>
    </row>
    <row r="278" spans="2:16" x14ac:dyDescent="0.25">
      <c r="B278" s="8"/>
      <c r="C278" s="7"/>
      <c r="D278" s="8"/>
      <c r="E278" s="8"/>
      <c r="F278" s="8"/>
      <c r="G278" s="8"/>
      <c r="H278" s="24"/>
      <c r="I278" s="8"/>
      <c r="J278" s="8"/>
      <c r="K278" s="8"/>
      <c r="L278" s="8"/>
      <c r="M278" s="12"/>
      <c r="N278" s="11"/>
      <c r="O278" s="12"/>
      <c r="P278" s="11"/>
    </row>
    <row r="279" spans="2:16" x14ac:dyDescent="0.25">
      <c r="B279" s="8"/>
      <c r="C279" s="7"/>
      <c r="D279" s="8"/>
      <c r="E279" s="8"/>
      <c r="F279" s="8"/>
      <c r="G279" s="8"/>
      <c r="H279" s="24"/>
      <c r="I279" s="8"/>
      <c r="J279" s="8"/>
      <c r="K279" s="8"/>
      <c r="L279" s="8"/>
      <c r="M279" s="12"/>
      <c r="N279" s="11"/>
      <c r="O279" s="12"/>
      <c r="P279" s="11"/>
    </row>
    <row r="280" spans="2:16" x14ac:dyDescent="0.25">
      <c r="B280" s="8"/>
      <c r="C280" s="7"/>
      <c r="D280" s="8"/>
      <c r="E280" s="8"/>
      <c r="F280" s="8"/>
      <c r="G280" s="8"/>
      <c r="H280" s="24"/>
      <c r="I280" s="8"/>
      <c r="J280" s="8"/>
      <c r="K280" s="8"/>
      <c r="L280" s="8"/>
      <c r="M280" s="12"/>
      <c r="N280" s="11"/>
      <c r="O280" s="12"/>
      <c r="P280" s="11"/>
    </row>
    <row r="281" spans="2:16" x14ac:dyDescent="0.25">
      <c r="B281" s="8"/>
      <c r="C281" s="7"/>
      <c r="D281" s="8"/>
      <c r="E281" s="8"/>
      <c r="F281" s="8"/>
      <c r="G281" s="8"/>
      <c r="H281" s="24"/>
      <c r="I281" s="8"/>
      <c r="J281" s="8"/>
      <c r="K281" s="8"/>
      <c r="L281" s="8"/>
      <c r="M281" s="12"/>
      <c r="N281" s="11"/>
      <c r="O281" s="12"/>
      <c r="P281" s="11"/>
    </row>
    <row r="282" spans="2:16" x14ac:dyDescent="0.25">
      <c r="B282" s="8"/>
      <c r="C282" s="7"/>
      <c r="D282" s="8"/>
      <c r="E282" s="8"/>
      <c r="F282" s="8"/>
      <c r="G282" s="8"/>
      <c r="H282" s="24"/>
      <c r="I282" s="8"/>
      <c r="J282" s="8"/>
      <c r="K282" s="8"/>
      <c r="L282" s="8"/>
      <c r="M282" s="12"/>
      <c r="N282" s="11"/>
      <c r="O282" s="12"/>
      <c r="P282" s="11"/>
    </row>
    <row r="283" spans="2:16" x14ac:dyDescent="0.25">
      <c r="B283" s="8"/>
      <c r="C283" s="7"/>
      <c r="D283" s="8"/>
      <c r="E283" s="8"/>
      <c r="F283" s="8"/>
      <c r="G283" s="8"/>
      <c r="H283" s="24"/>
      <c r="I283" s="8"/>
      <c r="J283" s="8"/>
      <c r="K283" s="8"/>
      <c r="L283" s="8"/>
      <c r="M283" s="12"/>
      <c r="N283" s="11"/>
      <c r="O283" s="12"/>
      <c r="P283" s="11"/>
    </row>
    <row r="284" spans="2:16" x14ac:dyDescent="0.25">
      <c r="B284" s="8"/>
      <c r="C284" s="7"/>
      <c r="D284" s="8"/>
      <c r="E284" s="8"/>
      <c r="F284" s="8"/>
      <c r="G284" s="8"/>
      <c r="H284" s="24"/>
      <c r="I284" s="8"/>
      <c r="J284" s="8"/>
      <c r="K284" s="8"/>
      <c r="L284" s="8"/>
      <c r="M284" s="12"/>
      <c r="N284" s="11"/>
      <c r="O284" s="12"/>
      <c r="P284" s="11"/>
    </row>
    <row r="285" spans="2:16" x14ac:dyDescent="0.25">
      <c r="B285" s="8"/>
      <c r="C285" s="7"/>
      <c r="D285" s="8"/>
      <c r="E285" s="8"/>
      <c r="F285" s="8"/>
      <c r="G285" s="8"/>
      <c r="H285" s="24"/>
      <c r="I285" s="8"/>
      <c r="J285" s="8"/>
      <c r="K285" s="8"/>
      <c r="L285" s="8"/>
      <c r="M285" s="12"/>
      <c r="N285" s="11"/>
      <c r="O285" s="12"/>
      <c r="P285" s="11"/>
    </row>
    <row r="286" spans="2:16" x14ac:dyDescent="0.25">
      <c r="B286" s="8"/>
      <c r="C286" s="7"/>
      <c r="D286" s="8"/>
      <c r="E286" s="8"/>
      <c r="F286" s="8"/>
      <c r="G286" s="8"/>
      <c r="H286" s="24"/>
      <c r="I286" s="8"/>
      <c r="J286" s="8"/>
      <c r="K286" s="8"/>
      <c r="L286" s="8"/>
      <c r="M286" s="12"/>
      <c r="N286" s="11"/>
      <c r="O286" s="12"/>
      <c r="P286" s="11"/>
    </row>
    <row r="287" spans="2:16" x14ac:dyDescent="0.25">
      <c r="B287" s="8"/>
      <c r="C287" s="7"/>
      <c r="D287" s="8"/>
      <c r="E287" s="8"/>
      <c r="F287" s="8"/>
      <c r="G287" s="8"/>
      <c r="H287" s="24"/>
      <c r="I287" s="8"/>
      <c r="J287" s="8"/>
      <c r="K287" s="8"/>
      <c r="L287" s="8"/>
      <c r="M287" s="12"/>
      <c r="N287" s="11"/>
      <c r="O287" s="12"/>
      <c r="P287" s="11"/>
    </row>
    <row r="288" spans="2:16" x14ac:dyDescent="0.25">
      <c r="B288" s="8"/>
      <c r="C288" s="7"/>
      <c r="D288" s="8"/>
      <c r="E288" s="8"/>
      <c r="F288" s="8"/>
      <c r="G288" s="8"/>
      <c r="H288" s="24"/>
      <c r="I288" s="8"/>
      <c r="J288" s="8"/>
      <c r="K288" s="8"/>
      <c r="L288" s="8"/>
      <c r="M288" s="12"/>
      <c r="N288" s="11"/>
      <c r="O288" s="12"/>
      <c r="P288" s="11"/>
    </row>
    <row r="289" spans="1:17" x14ac:dyDescent="0.25">
      <c r="B289" s="8"/>
      <c r="C289" s="7"/>
      <c r="D289" s="8"/>
      <c r="E289" s="8"/>
      <c r="F289" s="8"/>
      <c r="G289" s="8"/>
      <c r="H289" s="24"/>
      <c r="I289" s="8"/>
      <c r="J289" s="8"/>
      <c r="K289" s="8"/>
      <c r="L289" s="8"/>
      <c r="M289" s="12"/>
      <c r="N289" s="11"/>
      <c r="O289" s="12"/>
      <c r="P289" s="11"/>
    </row>
    <row r="290" spans="1:17" x14ac:dyDescent="0.25">
      <c r="B290" s="8"/>
      <c r="C290" s="7"/>
      <c r="D290" s="8"/>
      <c r="E290" s="8"/>
      <c r="F290" s="8"/>
      <c r="G290" s="8"/>
      <c r="H290" s="24"/>
      <c r="I290" s="8"/>
      <c r="J290" s="8"/>
      <c r="K290" s="8"/>
      <c r="L290" s="8"/>
      <c r="M290" s="12"/>
      <c r="N290" s="11"/>
      <c r="O290" s="12"/>
      <c r="P290" s="11"/>
    </row>
    <row r="291" spans="1:17" x14ac:dyDescent="0.25">
      <c r="B291" s="8"/>
      <c r="C291" s="7"/>
      <c r="D291" s="8"/>
      <c r="E291" s="8"/>
      <c r="F291" s="8"/>
      <c r="G291" s="8"/>
      <c r="H291" s="24"/>
      <c r="I291" s="8"/>
      <c r="J291" s="8"/>
      <c r="K291" s="8"/>
      <c r="L291" s="8"/>
      <c r="M291" s="12"/>
      <c r="N291" s="11"/>
      <c r="O291" s="12"/>
      <c r="P291" s="11"/>
    </row>
    <row r="292" spans="1:17" x14ac:dyDescent="0.25">
      <c r="B292" s="8"/>
      <c r="C292" s="7"/>
      <c r="D292" s="8"/>
      <c r="E292" s="8"/>
      <c r="F292" s="8"/>
      <c r="G292" s="8"/>
      <c r="H292" s="24"/>
      <c r="I292" s="8"/>
      <c r="J292" s="8"/>
      <c r="K292" s="8"/>
      <c r="L292" s="8"/>
      <c r="M292" s="12"/>
      <c r="N292" s="11"/>
      <c r="O292" s="12"/>
      <c r="P292" s="11"/>
    </row>
    <row r="293" spans="1:17" x14ac:dyDescent="0.25">
      <c r="B293" s="8"/>
      <c r="C293" s="7"/>
      <c r="D293" s="8"/>
      <c r="E293" s="8"/>
      <c r="F293" s="8"/>
      <c r="G293" s="8"/>
      <c r="H293" s="24"/>
      <c r="I293" s="8"/>
      <c r="J293" s="8"/>
      <c r="K293" s="8"/>
      <c r="L293" s="8"/>
      <c r="M293" s="12"/>
      <c r="N293" s="11"/>
      <c r="O293" s="12"/>
      <c r="P293" s="11"/>
    </row>
    <row r="294" spans="1:17" x14ac:dyDescent="0.25">
      <c r="B294" s="8"/>
      <c r="C294" s="7"/>
      <c r="D294" s="8"/>
      <c r="E294" s="8"/>
      <c r="F294" s="8"/>
      <c r="G294" s="8"/>
      <c r="H294" s="24"/>
      <c r="I294" s="8"/>
      <c r="J294" s="8"/>
      <c r="K294" s="8"/>
      <c r="L294" s="8"/>
      <c r="M294" s="12"/>
      <c r="N294" s="11"/>
      <c r="O294" s="12"/>
      <c r="P294" s="11"/>
    </row>
    <row r="295" spans="1:17" x14ac:dyDescent="0.25">
      <c r="B295" s="8"/>
      <c r="C295" s="7"/>
      <c r="D295" s="8"/>
      <c r="E295" s="8"/>
      <c r="F295" s="8"/>
      <c r="G295" s="8"/>
      <c r="H295" s="24"/>
      <c r="I295" s="8"/>
      <c r="J295" s="8"/>
      <c r="K295" s="8"/>
      <c r="L295" s="8"/>
      <c r="M295" s="12"/>
      <c r="N295" s="11"/>
      <c r="O295" s="12"/>
      <c r="P295" s="11"/>
    </row>
    <row r="296" spans="1:17" x14ac:dyDescent="0.25">
      <c r="B296" s="8"/>
      <c r="C296" s="7"/>
      <c r="D296" s="8"/>
      <c r="E296" s="8"/>
      <c r="F296" s="8"/>
      <c r="G296" s="8"/>
      <c r="H296" s="24"/>
      <c r="I296" s="8"/>
      <c r="J296" s="8"/>
      <c r="K296" s="8"/>
      <c r="L296" s="8"/>
      <c r="M296" s="12"/>
      <c r="N296" s="11"/>
      <c r="O296" s="12"/>
      <c r="P296" s="11"/>
    </row>
    <row r="297" spans="1:17" x14ac:dyDescent="0.25">
      <c r="B297" s="8"/>
      <c r="C297" s="7"/>
      <c r="D297" s="8"/>
      <c r="E297" s="8"/>
      <c r="F297" s="8"/>
      <c r="G297" s="8"/>
      <c r="H297" s="24"/>
      <c r="I297" s="8"/>
      <c r="J297" s="8"/>
      <c r="K297" s="8"/>
      <c r="L297" s="8"/>
      <c r="M297" s="12"/>
      <c r="N297" s="11"/>
      <c r="O297" s="12"/>
      <c r="P297" s="11"/>
    </row>
    <row r="298" spans="1:17" x14ac:dyDescent="0.25">
      <c r="B298" s="8"/>
      <c r="C298" s="7"/>
      <c r="D298" s="8"/>
      <c r="E298" s="8"/>
      <c r="F298" s="8"/>
      <c r="G298" s="8"/>
      <c r="H298" s="24"/>
      <c r="I298" s="8"/>
      <c r="J298" s="8"/>
      <c r="K298" s="8"/>
      <c r="L298" s="8"/>
      <c r="M298" s="12"/>
      <c r="N298" s="11"/>
      <c r="O298" s="12"/>
      <c r="P298" s="11"/>
    </row>
    <row r="299" spans="1:17" x14ac:dyDescent="0.25">
      <c r="B299" s="8"/>
      <c r="C299" s="7"/>
      <c r="D299" s="8"/>
      <c r="E299" s="8"/>
      <c r="F299" s="8"/>
      <c r="G299" s="8"/>
      <c r="H299" s="24"/>
      <c r="I299" s="8"/>
      <c r="J299" s="8"/>
      <c r="K299" s="8"/>
      <c r="L299" s="8"/>
      <c r="M299" s="12"/>
      <c r="N299" s="11"/>
      <c r="O299" s="12"/>
      <c r="P299" s="11"/>
    </row>
    <row r="300" spans="1:17" x14ac:dyDescent="0.25">
      <c r="B300" s="8"/>
      <c r="C300" s="7"/>
      <c r="D300" s="8"/>
      <c r="E300" s="8"/>
      <c r="F300" s="8"/>
      <c r="G300" s="8"/>
      <c r="H300" s="25"/>
      <c r="I300" s="8"/>
      <c r="J300" s="8"/>
      <c r="K300" s="8"/>
      <c r="L300" s="8"/>
      <c r="M300" s="12"/>
      <c r="N300" s="11"/>
      <c r="O300" s="12"/>
      <c r="P300" s="8"/>
    </row>
    <row r="301" spans="1:17" x14ac:dyDescent="0.25">
      <c r="B301" s="8"/>
      <c r="C301" s="7"/>
      <c r="D301" s="8"/>
      <c r="E301" s="8"/>
      <c r="F301" s="8"/>
      <c r="G301" s="8"/>
      <c r="H301" s="25"/>
      <c r="I301" s="8"/>
      <c r="J301" s="8"/>
      <c r="K301" s="8"/>
      <c r="L301" s="8"/>
      <c r="M301" s="12"/>
      <c r="N301" s="11"/>
      <c r="O301" s="12"/>
      <c r="P301" s="8"/>
    </row>
    <row r="302" spans="1:17" x14ac:dyDescent="0.25">
      <c r="B302" s="8"/>
      <c r="C302" s="7"/>
      <c r="D302" s="8"/>
      <c r="E302" s="8"/>
      <c r="F302" s="8"/>
      <c r="G302" s="8"/>
      <c r="H302" s="25"/>
      <c r="I302" s="8"/>
      <c r="J302" s="8"/>
      <c r="K302" s="8"/>
      <c r="L302" s="8"/>
      <c r="M302" s="12"/>
      <c r="N302" s="11"/>
      <c r="O302" s="12"/>
      <c r="P302" s="8"/>
    </row>
    <row r="303" spans="1:17" x14ac:dyDescent="0.25">
      <c r="B303" s="8"/>
      <c r="C303" s="7"/>
      <c r="D303" s="8"/>
      <c r="E303" s="8"/>
      <c r="F303" s="8"/>
      <c r="G303" s="8"/>
      <c r="H303" s="25"/>
      <c r="I303" s="8"/>
      <c r="J303" s="8"/>
      <c r="K303" s="8"/>
      <c r="L303" s="8"/>
      <c r="M303" s="12"/>
      <c r="N303" s="11"/>
      <c r="O303" s="12"/>
      <c r="P303" s="8"/>
    </row>
    <row r="304" spans="1:17" x14ac:dyDescent="0.25">
      <c r="A304" s="99"/>
      <c r="B304" s="8"/>
      <c r="C304" s="7"/>
      <c r="D304" s="8"/>
      <c r="E304" s="8"/>
      <c r="F304" s="8"/>
      <c r="G304" s="8"/>
      <c r="H304" s="25"/>
      <c r="I304" s="8"/>
      <c r="J304" s="8"/>
      <c r="K304" s="8"/>
      <c r="L304" s="8"/>
      <c r="M304" s="12"/>
      <c r="N304" s="11"/>
      <c r="O304" s="12"/>
      <c r="P304" s="8"/>
      <c r="Q304" s="99"/>
    </row>
    <row r="305" spans="1:17" x14ac:dyDescent="0.25">
      <c r="A305" s="99"/>
      <c r="B305" s="8"/>
      <c r="C305" s="7"/>
      <c r="D305" s="8"/>
      <c r="E305" s="8"/>
      <c r="F305" s="8"/>
      <c r="G305" s="8"/>
      <c r="H305" s="25"/>
      <c r="I305" s="8"/>
      <c r="J305" s="8"/>
      <c r="K305" s="8"/>
      <c r="L305" s="8"/>
      <c r="M305" s="12"/>
      <c r="N305" s="11"/>
      <c r="O305" s="12"/>
      <c r="P305" s="8"/>
      <c r="Q305" s="99"/>
    </row>
    <row r="306" spans="1:17" x14ac:dyDescent="0.25">
      <c r="A306" s="99"/>
      <c r="B306" s="8"/>
      <c r="C306" s="7"/>
      <c r="D306" s="8"/>
      <c r="E306" s="8"/>
      <c r="F306" s="8"/>
      <c r="G306" s="8"/>
      <c r="H306" s="25"/>
      <c r="I306" s="8"/>
      <c r="J306" s="8"/>
      <c r="K306" s="8"/>
      <c r="L306" s="8"/>
      <c r="M306" s="12"/>
      <c r="N306" s="11"/>
      <c r="O306" s="12"/>
      <c r="P306" s="8"/>
      <c r="Q306" s="99"/>
    </row>
    <row r="307" spans="1:17" x14ac:dyDescent="0.25">
      <c r="A307" s="99"/>
      <c r="B307" s="8"/>
      <c r="C307" s="7"/>
      <c r="D307" s="8"/>
      <c r="E307" s="8"/>
      <c r="F307" s="8"/>
      <c r="G307" s="8"/>
      <c r="H307" s="25"/>
      <c r="I307" s="8"/>
      <c r="J307" s="8"/>
      <c r="K307" s="8"/>
      <c r="L307" s="8"/>
      <c r="M307" s="12"/>
      <c r="N307" s="11"/>
      <c r="O307" s="12"/>
      <c r="P307" s="8"/>
      <c r="Q307" s="99"/>
    </row>
    <row r="308" spans="1:17" x14ac:dyDescent="0.25">
      <c r="A308" s="99"/>
      <c r="B308" s="8"/>
      <c r="C308" s="7"/>
      <c r="D308" s="8"/>
      <c r="E308" s="8"/>
      <c r="F308" s="8"/>
      <c r="G308" s="8"/>
      <c r="H308" s="25"/>
      <c r="I308" s="8"/>
      <c r="J308" s="8"/>
      <c r="K308" s="8"/>
      <c r="L308" s="8"/>
      <c r="M308" s="12"/>
      <c r="N308" s="11"/>
      <c r="O308" s="12"/>
      <c r="P308" s="8"/>
      <c r="Q308" s="99"/>
    </row>
    <row r="309" spans="1:17" x14ac:dyDescent="0.25">
      <c r="A309" s="99"/>
      <c r="B309" s="8"/>
      <c r="C309" s="7"/>
      <c r="D309" s="8"/>
      <c r="E309" s="8"/>
      <c r="F309" s="8"/>
      <c r="G309" s="8"/>
      <c r="H309" s="25"/>
      <c r="I309" s="8"/>
      <c r="J309" s="8"/>
      <c r="K309" s="8"/>
      <c r="L309" s="8"/>
      <c r="M309" s="12"/>
      <c r="N309" s="11"/>
      <c r="O309" s="12"/>
      <c r="P309" s="8"/>
      <c r="Q309" s="99"/>
    </row>
    <row r="310" spans="1:17" x14ac:dyDescent="0.25">
      <c r="A310" s="99"/>
      <c r="B310" s="8"/>
      <c r="C310" s="7"/>
      <c r="D310" s="8"/>
      <c r="E310" s="8"/>
      <c r="F310" s="8"/>
      <c r="G310" s="8"/>
      <c r="H310" s="25"/>
      <c r="I310" s="8"/>
      <c r="J310" s="8"/>
      <c r="K310" s="8"/>
      <c r="L310" s="8"/>
      <c r="M310" s="12"/>
      <c r="N310" s="11"/>
      <c r="O310" s="12"/>
      <c r="P310" s="8"/>
      <c r="Q310" s="99"/>
    </row>
  </sheetData>
  <mergeCells count="4">
    <mergeCell ref="B1:E1"/>
    <mergeCell ref="F1:I2"/>
    <mergeCell ref="B2:D2"/>
    <mergeCell ref="N2:O2"/>
  </mergeCells>
  <conditionalFormatting sqref="M4:M310">
    <cfRule type="expression" dxfId="22" priority="1">
      <formula>$L4="P"</formula>
    </cfRule>
  </conditionalFormatting>
  <conditionalFormatting sqref="N4:O310">
    <cfRule type="expression" dxfId="21" priority="2">
      <formula>$L4="N"</formula>
    </cfRule>
  </conditionalFormatting>
  <dataValidations count="4">
    <dataValidation type="list" allowBlank="1" showInputMessage="1" showErrorMessage="1" sqref="J4:J310" xr:uid="{00000000-0002-0000-0200-000000000000}">
      <formula1>"Alto,Médio,Baixo"</formula1>
    </dataValidation>
    <dataValidation type="date" operator="greaterThan" allowBlank="1" showInputMessage="1" showErrorMessage="1" error="Digite uma data válida." sqref="M4:M310" xr:uid="{00000000-0002-0000-0200-000001000000}">
      <formula1>44197</formula1>
    </dataValidation>
    <dataValidation type="date" operator="greaterThanOrEqual" allowBlank="1" showInputMessage="1" showErrorMessage="1" error="Digite uma data válida" sqref="O4:O310" xr:uid="{00000000-0002-0000-0200-000002000000}">
      <formula1>44197</formula1>
    </dataValidation>
    <dataValidation type="list" allowBlank="1" showInputMessage="1" showErrorMessage="1" sqref="L4:L310" xr:uid="{00000000-0002-0000-0200-000003000000}">
      <formula1>"N,P"</formula1>
    </dataValidation>
  </dataValidations>
  <pageMargins left="0.511811024" right="0.511811024" top="0.78740157499999996" bottom="0.78740157499999996" header="0.31496062000000002" footer="0.31496062000000002"/>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ECBE4223-77C7-4ED4-BD59-C462AD12A442}">
          <x14:formula1>
            <xm:f>_Divisões!$B$4:$B$16</xm:f>
          </x14:formula1>
          <xm:sqref>C4:C310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FC325"/>
  <sheetViews>
    <sheetView workbookViewId="0">
      <pane ySplit="3" topLeftCell="A4" activePane="bottomLeft" state="frozen"/>
      <selection activeCell="C3" sqref="C3"/>
      <selection pane="bottomLeft" activeCell="B2" sqref="B2:D2"/>
    </sheetView>
  </sheetViews>
  <sheetFormatPr defaultColWidth="0" defaultRowHeight="15" x14ac:dyDescent="0.25"/>
  <cols>
    <col min="1" max="1" width="2.28515625" style="19" customWidth="1"/>
    <col min="2" max="2" width="17.7109375" style="19" bestFit="1" customWidth="1"/>
    <col min="3" max="4" width="12.28515625" style="19" customWidth="1"/>
    <col min="5" max="5" width="63.85546875" style="19" customWidth="1"/>
    <col min="6" max="6" width="23.140625" style="19" customWidth="1"/>
    <col min="7" max="8" width="17.7109375" style="19" customWidth="1"/>
    <col min="9" max="9" width="50.7109375" style="19" customWidth="1"/>
    <col min="10" max="10" width="14.85546875" style="19" customWidth="1"/>
    <col min="11" max="11" width="52.7109375" style="19" customWidth="1"/>
    <col min="12" max="12" width="22.7109375" style="19" customWidth="1"/>
    <col min="13" max="13" width="17.85546875" style="19" customWidth="1"/>
    <col min="14" max="14" width="17.42578125" style="19" customWidth="1"/>
    <col min="15" max="15" width="16.42578125" style="19" customWidth="1"/>
    <col min="16" max="16" width="25" style="19" customWidth="1"/>
    <col min="17" max="17" width="2.28515625" style="19" customWidth="1"/>
    <col min="18" max="16383" width="9.140625" style="1" hidden="1"/>
    <col min="16384" max="16384" width="6.5703125" style="1" hidden="1"/>
  </cols>
  <sheetData>
    <row r="1" spans="1:17" ht="83.25" customHeight="1" x14ac:dyDescent="0.25">
      <c r="A1" s="15"/>
      <c r="B1" s="155" t="s">
        <v>51</v>
      </c>
      <c r="C1" s="156"/>
      <c r="D1" s="156"/>
      <c r="E1" s="156"/>
      <c r="F1" s="157">
        <f>SUM(TPAACGestorAtual7[Valor Estimado])</f>
        <v>39201279.931600012</v>
      </c>
      <c r="G1" s="157"/>
      <c r="H1" s="157"/>
      <c r="I1" s="157"/>
      <c r="J1" s="15"/>
      <c r="K1" s="15"/>
      <c r="L1" s="15"/>
      <c r="M1" s="15"/>
      <c r="N1" s="15"/>
      <c r="O1" s="15"/>
      <c r="P1" s="15"/>
      <c r="Q1" s="15"/>
    </row>
    <row r="2" spans="1:17" ht="39.950000000000003" customHeight="1" x14ac:dyDescent="0.25">
      <c r="A2" s="16"/>
      <c r="B2" s="158" t="s">
        <v>52</v>
      </c>
      <c r="C2" s="158"/>
      <c r="D2" s="158"/>
      <c r="E2" s="20"/>
      <c r="F2" s="157"/>
      <c r="G2" s="157"/>
      <c r="H2" s="157"/>
      <c r="I2" s="157"/>
      <c r="J2" s="16"/>
      <c r="K2" s="16"/>
      <c r="L2" s="21"/>
      <c r="M2" s="22"/>
      <c r="N2" s="159" t="s">
        <v>53</v>
      </c>
      <c r="O2" s="160"/>
      <c r="P2" s="1"/>
      <c r="Q2" s="16"/>
    </row>
    <row r="3" spans="1:17" ht="45" customHeight="1" x14ac:dyDescent="0.25">
      <c r="A3" s="17"/>
      <c r="B3" s="18" t="s">
        <v>2</v>
      </c>
      <c r="C3" s="18" t="s">
        <v>54</v>
      </c>
      <c r="D3" s="18" t="s">
        <v>55</v>
      </c>
      <c r="E3" s="18" t="s">
        <v>56</v>
      </c>
      <c r="F3" s="18" t="s">
        <v>57</v>
      </c>
      <c r="G3" s="18" t="s">
        <v>31</v>
      </c>
      <c r="H3" s="18" t="s">
        <v>33</v>
      </c>
      <c r="I3" s="18" t="s">
        <v>58</v>
      </c>
      <c r="J3" s="18" t="s">
        <v>37</v>
      </c>
      <c r="K3" s="18" t="s">
        <v>59</v>
      </c>
      <c r="L3" s="18" t="s">
        <v>60</v>
      </c>
      <c r="M3" s="18" t="s">
        <v>61</v>
      </c>
      <c r="N3" s="18" t="s">
        <v>45</v>
      </c>
      <c r="O3" s="18" t="s">
        <v>47</v>
      </c>
      <c r="P3" s="18" t="s">
        <v>49</v>
      </c>
      <c r="Q3" s="17"/>
    </row>
    <row r="4" spans="1:17" ht="75" x14ac:dyDescent="0.25">
      <c r="B4" s="7" t="s">
        <v>7</v>
      </c>
      <c r="C4" s="7" t="s">
        <v>22</v>
      </c>
      <c r="D4" s="7" t="s">
        <v>124</v>
      </c>
      <c r="E4" s="7" t="s">
        <v>125</v>
      </c>
      <c r="F4" s="7"/>
      <c r="G4" s="7">
        <v>1</v>
      </c>
      <c r="H4" s="55">
        <v>212000</v>
      </c>
      <c r="I4" s="7" t="s">
        <v>126</v>
      </c>
      <c r="J4" s="58" t="s">
        <v>70</v>
      </c>
      <c r="K4" s="7" t="s">
        <v>100</v>
      </c>
      <c r="L4" s="7" t="s">
        <v>72</v>
      </c>
      <c r="M4" s="9">
        <v>45061</v>
      </c>
      <c r="N4" s="10"/>
      <c r="O4" s="9"/>
      <c r="P4" s="10" t="s">
        <v>127</v>
      </c>
    </row>
    <row r="5" spans="1:17" ht="150" x14ac:dyDescent="0.25">
      <c r="B5" s="7" t="s">
        <v>7</v>
      </c>
      <c r="C5" s="7" t="s">
        <v>22</v>
      </c>
      <c r="D5" s="7" t="s">
        <v>124</v>
      </c>
      <c r="E5" s="7" t="s">
        <v>128</v>
      </c>
      <c r="F5" s="7"/>
      <c r="G5" s="7">
        <v>1</v>
      </c>
      <c r="H5" s="55">
        <v>1431500</v>
      </c>
      <c r="I5" s="7" t="s">
        <v>129</v>
      </c>
      <c r="J5" s="58" t="s">
        <v>70</v>
      </c>
      <c r="K5" s="7" t="s">
        <v>100</v>
      </c>
      <c r="L5" s="7" t="s">
        <v>72</v>
      </c>
      <c r="M5" s="9">
        <v>45261</v>
      </c>
      <c r="N5" s="10"/>
      <c r="O5" s="9"/>
      <c r="P5" s="10"/>
    </row>
    <row r="6" spans="1:17" ht="255" x14ac:dyDescent="0.25">
      <c r="B6" s="7" t="s">
        <v>7</v>
      </c>
      <c r="C6" s="7" t="s">
        <v>22</v>
      </c>
      <c r="D6" s="7" t="s">
        <v>124</v>
      </c>
      <c r="E6" s="7" t="s">
        <v>130</v>
      </c>
      <c r="F6" s="7"/>
      <c r="G6" s="7">
        <v>1</v>
      </c>
      <c r="H6" s="72">
        <v>215000</v>
      </c>
      <c r="I6" s="7" t="s">
        <v>131</v>
      </c>
      <c r="J6" s="7" t="s">
        <v>70</v>
      </c>
      <c r="K6" s="7" t="s">
        <v>100</v>
      </c>
      <c r="L6" s="7" t="s">
        <v>72</v>
      </c>
      <c r="M6" s="9">
        <v>45031</v>
      </c>
      <c r="N6" s="10"/>
      <c r="O6" s="9"/>
      <c r="P6" s="10" t="s">
        <v>132</v>
      </c>
    </row>
    <row r="7" spans="1:17" ht="90" x14ac:dyDescent="0.25">
      <c r="B7" s="7" t="s">
        <v>7</v>
      </c>
      <c r="C7" s="7" t="s">
        <v>22</v>
      </c>
      <c r="D7" s="7" t="s">
        <v>124</v>
      </c>
      <c r="E7" s="7" t="s">
        <v>133</v>
      </c>
      <c r="F7" s="7"/>
      <c r="G7" s="7">
        <v>1</v>
      </c>
      <c r="H7" s="72">
        <v>83000</v>
      </c>
      <c r="I7" s="7" t="s">
        <v>134</v>
      </c>
      <c r="J7" s="7" t="s">
        <v>70</v>
      </c>
      <c r="K7" s="7" t="s">
        <v>100</v>
      </c>
      <c r="L7" s="7" t="s">
        <v>72</v>
      </c>
      <c r="M7" s="9">
        <v>45047</v>
      </c>
      <c r="N7" s="10"/>
      <c r="O7" s="9"/>
      <c r="P7" s="10" t="s">
        <v>135</v>
      </c>
    </row>
    <row r="8" spans="1:17" ht="150" x14ac:dyDescent="0.25">
      <c r="B8" s="7" t="s">
        <v>7</v>
      </c>
      <c r="C8" s="7" t="s">
        <v>22</v>
      </c>
      <c r="D8" s="7" t="s">
        <v>124</v>
      </c>
      <c r="E8" s="7" t="s">
        <v>136</v>
      </c>
      <c r="F8" s="7"/>
      <c r="G8" s="7">
        <v>1</v>
      </c>
      <c r="H8" s="72">
        <v>600000</v>
      </c>
      <c r="I8" s="7" t="s">
        <v>137</v>
      </c>
      <c r="J8" s="7" t="s">
        <v>70</v>
      </c>
      <c r="K8" s="7" t="s">
        <v>100</v>
      </c>
      <c r="L8" s="7" t="s">
        <v>72</v>
      </c>
      <c r="M8" s="9">
        <v>45153</v>
      </c>
      <c r="N8" s="10"/>
      <c r="O8" s="9"/>
      <c r="P8" s="10"/>
    </row>
    <row r="9" spans="1:17" ht="30" x14ac:dyDescent="0.25">
      <c r="B9" s="8" t="s">
        <v>7</v>
      </c>
      <c r="C9" s="8" t="s">
        <v>18</v>
      </c>
      <c r="D9" s="8" t="s">
        <v>138</v>
      </c>
      <c r="E9" s="8" t="s">
        <v>139</v>
      </c>
      <c r="F9" s="8">
        <v>5452</v>
      </c>
      <c r="G9" s="8">
        <v>1</v>
      </c>
      <c r="H9" s="24">
        <v>5000</v>
      </c>
      <c r="I9" s="8" t="s">
        <v>140</v>
      </c>
      <c r="J9" s="8" t="s">
        <v>70</v>
      </c>
      <c r="K9" s="8" t="s">
        <v>100</v>
      </c>
      <c r="L9" s="8" t="s">
        <v>72</v>
      </c>
      <c r="M9" s="12">
        <v>45089</v>
      </c>
      <c r="N9" s="11"/>
      <c r="O9" s="12"/>
      <c r="P9" s="11" t="s">
        <v>141</v>
      </c>
    </row>
    <row r="10" spans="1:17" ht="30" x14ac:dyDescent="0.25">
      <c r="B10" s="7" t="s">
        <v>7</v>
      </c>
      <c r="C10" s="7" t="s">
        <v>18</v>
      </c>
      <c r="D10" s="7" t="s">
        <v>138</v>
      </c>
      <c r="E10" s="56" t="s">
        <v>142</v>
      </c>
      <c r="F10" s="7">
        <v>5312</v>
      </c>
      <c r="G10" s="7">
        <v>1</v>
      </c>
      <c r="H10" s="57">
        <v>537557.93000000005</v>
      </c>
      <c r="I10" s="56" t="s">
        <v>143</v>
      </c>
      <c r="J10" s="7" t="s">
        <v>70</v>
      </c>
      <c r="K10" s="7" t="s">
        <v>71</v>
      </c>
      <c r="L10" s="7" t="s">
        <v>72</v>
      </c>
      <c r="M10" s="9">
        <v>45058</v>
      </c>
      <c r="N10" s="10"/>
      <c r="O10" s="9"/>
      <c r="P10" s="10" t="s">
        <v>144</v>
      </c>
    </row>
    <row r="11" spans="1:17" ht="30" x14ac:dyDescent="0.25">
      <c r="B11" s="7" t="s">
        <v>7</v>
      </c>
      <c r="C11" s="7" t="s">
        <v>18</v>
      </c>
      <c r="D11" s="7" t="s">
        <v>138</v>
      </c>
      <c r="E11" s="56" t="s">
        <v>145</v>
      </c>
      <c r="F11" s="7">
        <v>5312</v>
      </c>
      <c r="G11" s="7">
        <v>1</v>
      </c>
      <c r="H11" s="59">
        <v>160000</v>
      </c>
      <c r="I11" s="56" t="s">
        <v>143</v>
      </c>
      <c r="J11" s="7" t="s">
        <v>70</v>
      </c>
      <c r="K11" s="7" t="s">
        <v>71</v>
      </c>
      <c r="L11" s="7" t="s">
        <v>72</v>
      </c>
      <c r="M11" s="9">
        <v>45070</v>
      </c>
      <c r="N11" s="10" t="s">
        <v>146</v>
      </c>
      <c r="O11" s="9">
        <v>45070</v>
      </c>
      <c r="P11" s="10" t="s">
        <v>147</v>
      </c>
    </row>
    <row r="12" spans="1:17" ht="45" x14ac:dyDescent="0.25">
      <c r="B12" s="7" t="s">
        <v>7</v>
      </c>
      <c r="C12" s="7" t="s">
        <v>18</v>
      </c>
      <c r="D12" s="7" t="s">
        <v>138</v>
      </c>
      <c r="E12" s="56" t="s">
        <v>148</v>
      </c>
      <c r="F12" s="7">
        <v>15814</v>
      </c>
      <c r="G12" s="7">
        <v>1</v>
      </c>
      <c r="H12" s="59">
        <v>830000</v>
      </c>
      <c r="I12" s="56" t="s">
        <v>149</v>
      </c>
      <c r="J12" s="7" t="s">
        <v>70</v>
      </c>
      <c r="K12" s="7" t="s">
        <v>71</v>
      </c>
      <c r="L12" s="7" t="s">
        <v>72</v>
      </c>
      <c r="M12" s="9">
        <v>45227</v>
      </c>
      <c r="N12" s="10" t="s">
        <v>150</v>
      </c>
      <c r="O12" s="9">
        <v>45224</v>
      </c>
      <c r="P12" s="10" t="s">
        <v>151</v>
      </c>
    </row>
    <row r="13" spans="1:17" ht="30" x14ac:dyDescent="0.25">
      <c r="B13" s="8" t="s">
        <v>7</v>
      </c>
      <c r="C13" s="8" t="s">
        <v>18</v>
      </c>
      <c r="D13" s="8" t="s">
        <v>138</v>
      </c>
      <c r="E13" s="8" t="s">
        <v>152</v>
      </c>
      <c r="F13" s="8">
        <v>5312</v>
      </c>
      <c r="G13" s="8">
        <v>1</v>
      </c>
      <c r="H13" s="24">
        <v>242000</v>
      </c>
      <c r="I13" s="8" t="s">
        <v>143</v>
      </c>
      <c r="J13" s="8" t="s">
        <v>70</v>
      </c>
      <c r="K13" s="8" t="s">
        <v>71</v>
      </c>
      <c r="L13" s="8" t="s">
        <v>72</v>
      </c>
      <c r="M13" s="12">
        <v>45189</v>
      </c>
      <c r="N13" s="11"/>
      <c r="O13" s="12"/>
      <c r="P13" s="11" t="s">
        <v>153</v>
      </c>
    </row>
    <row r="14" spans="1:17" ht="30" x14ac:dyDescent="0.25">
      <c r="B14" s="7" t="s">
        <v>7</v>
      </c>
      <c r="C14" s="7" t="s">
        <v>18</v>
      </c>
      <c r="D14" s="7" t="s">
        <v>138</v>
      </c>
      <c r="E14" s="56" t="s">
        <v>155</v>
      </c>
      <c r="F14" s="7">
        <v>18597</v>
      </c>
      <c r="G14" s="7">
        <v>1</v>
      </c>
      <c r="H14" s="59">
        <v>10000</v>
      </c>
      <c r="I14" s="56" t="s">
        <v>156</v>
      </c>
      <c r="J14" s="58" t="s">
        <v>110</v>
      </c>
      <c r="K14" s="7" t="s">
        <v>100</v>
      </c>
      <c r="L14" s="7" t="s">
        <v>72</v>
      </c>
      <c r="M14" s="9">
        <v>45227</v>
      </c>
      <c r="N14" s="10" t="s">
        <v>157</v>
      </c>
      <c r="O14" s="12">
        <v>44838</v>
      </c>
      <c r="P14" s="10" t="s">
        <v>158</v>
      </c>
    </row>
    <row r="15" spans="1:17" ht="30" x14ac:dyDescent="0.25">
      <c r="B15" s="7" t="s">
        <v>7</v>
      </c>
      <c r="C15" s="7" t="s">
        <v>18</v>
      </c>
      <c r="D15" s="7" t="s">
        <v>138</v>
      </c>
      <c r="E15" s="56" t="s">
        <v>159</v>
      </c>
      <c r="F15" s="7">
        <v>150651</v>
      </c>
      <c r="G15" s="7">
        <v>1</v>
      </c>
      <c r="H15" s="57">
        <v>30000</v>
      </c>
      <c r="I15" s="56" t="s">
        <v>160</v>
      </c>
      <c r="J15" s="58" t="s">
        <v>110</v>
      </c>
      <c r="K15" s="7" t="s">
        <v>111</v>
      </c>
      <c r="L15" s="7" t="s">
        <v>72</v>
      </c>
      <c r="M15" s="9">
        <v>45260</v>
      </c>
      <c r="N15" s="10" t="s">
        <v>161</v>
      </c>
      <c r="O15" s="12">
        <v>44852</v>
      </c>
      <c r="P15" s="10" t="s">
        <v>162</v>
      </c>
    </row>
    <row r="16" spans="1:17" ht="30" x14ac:dyDescent="0.25">
      <c r="B16" s="7" t="s">
        <v>7</v>
      </c>
      <c r="C16" s="7" t="s">
        <v>18</v>
      </c>
      <c r="D16" s="7" t="s">
        <v>138</v>
      </c>
      <c r="E16" s="56" t="s">
        <v>163</v>
      </c>
      <c r="F16" s="7">
        <v>5789</v>
      </c>
      <c r="G16" s="7">
        <v>1</v>
      </c>
      <c r="H16" s="57">
        <v>230000</v>
      </c>
      <c r="I16" s="56" t="s">
        <v>143</v>
      </c>
      <c r="J16" s="58" t="s">
        <v>70</v>
      </c>
      <c r="K16" s="7" t="s">
        <v>71</v>
      </c>
      <c r="L16" s="7" t="s">
        <v>72</v>
      </c>
      <c r="M16" s="9">
        <v>45255</v>
      </c>
      <c r="N16" s="10" t="s">
        <v>164</v>
      </c>
      <c r="O16" s="12">
        <v>44890</v>
      </c>
      <c r="P16" s="10" t="s">
        <v>165</v>
      </c>
    </row>
    <row r="17" spans="2:16" ht="30" x14ac:dyDescent="0.25">
      <c r="B17" s="7" t="s">
        <v>7</v>
      </c>
      <c r="C17" s="7" t="s">
        <v>18</v>
      </c>
      <c r="D17" s="7" t="s">
        <v>138</v>
      </c>
      <c r="E17" s="56" t="s">
        <v>166</v>
      </c>
      <c r="F17" s="7">
        <v>22519</v>
      </c>
      <c r="G17" s="7">
        <v>1</v>
      </c>
      <c r="H17" s="57">
        <v>36000</v>
      </c>
      <c r="I17" s="56" t="s">
        <v>167</v>
      </c>
      <c r="J17" s="58" t="s">
        <v>110</v>
      </c>
      <c r="K17" s="7" t="s">
        <v>100</v>
      </c>
      <c r="L17" s="7" t="s">
        <v>72</v>
      </c>
      <c r="M17" s="9">
        <v>44961</v>
      </c>
      <c r="N17" s="10" t="s">
        <v>168</v>
      </c>
      <c r="O17" s="12">
        <v>44961</v>
      </c>
      <c r="P17" s="10" t="s">
        <v>169</v>
      </c>
    </row>
    <row r="18" spans="2:16" ht="30" x14ac:dyDescent="0.25">
      <c r="B18" s="7" t="s">
        <v>7</v>
      </c>
      <c r="C18" s="7" t="s">
        <v>18</v>
      </c>
      <c r="D18" s="7" t="s">
        <v>138</v>
      </c>
      <c r="E18" s="56" t="s">
        <v>170</v>
      </c>
      <c r="F18" s="7">
        <v>12700</v>
      </c>
      <c r="G18" s="7">
        <v>1</v>
      </c>
      <c r="H18" s="57">
        <v>140000</v>
      </c>
      <c r="I18" s="56" t="s">
        <v>143</v>
      </c>
      <c r="J18" s="58" t="s">
        <v>70</v>
      </c>
      <c r="K18" s="7" t="s">
        <v>71</v>
      </c>
      <c r="L18" s="7" t="s">
        <v>72</v>
      </c>
      <c r="M18" s="9">
        <v>45230</v>
      </c>
      <c r="N18" s="10"/>
      <c r="O18" s="12"/>
      <c r="P18" s="10" t="s">
        <v>171</v>
      </c>
    </row>
    <row r="19" spans="2:16" ht="30" x14ac:dyDescent="0.25">
      <c r="B19" s="63" t="s">
        <v>7</v>
      </c>
      <c r="C19" s="63" t="s">
        <v>21</v>
      </c>
      <c r="D19" s="63" t="s">
        <v>173</v>
      </c>
      <c r="E19" s="63" t="s">
        <v>174</v>
      </c>
      <c r="F19" s="63">
        <v>3557</v>
      </c>
      <c r="G19" s="63">
        <v>1</v>
      </c>
      <c r="H19" s="64" t="s">
        <v>175</v>
      </c>
      <c r="I19" s="63" t="s">
        <v>176</v>
      </c>
      <c r="J19" s="103" t="s">
        <v>70</v>
      </c>
      <c r="K19" s="63" t="s">
        <v>177</v>
      </c>
      <c r="L19" s="63" t="s">
        <v>72</v>
      </c>
      <c r="M19" s="65" t="s">
        <v>178</v>
      </c>
      <c r="N19" s="66"/>
      <c r="O19" s="65"/>
      <c r="P19" s="66" t="s">
        <v>179</v>
      </c>
    </row>
    <row r="20" spans="2:16" ht="30" x14ac:dyDescent="0.25">
      <c r="B20" s="63" t="s">
        <v>7</v>
      </c>
      <c r="C20" s="63" t="s">
        <v>21</v>
      </c>
      <c r="D20" s="63" t="s">
        <v>173</v>
      </c>
      <c r="E20" s="63" t="s">
        <v>180</v>
      </c>
      <c r="F20" s="63">
        <v>3557</v>
      </c>
      <c r="G20" s="63">
        <v>1</v>
      </c>
      <c r="H20" s="64" t="s">
        <v>181</v>
      </c>
      <c r="I20" s="63" t="s">
        <v>176</v>
      </c>
      <c r="J20" s="103" t="s">
        <v>70</v>
      </c>
      <c r="K20" s="63" t="s">
        <v>177</v>
      </c>
      <c r="L20" s="63" t="s">
        <v>115</v>
      </c>
      <c r="M20" s="65">
        <v>45145</v>
      </c>
      <c r="N20" s="66" t="s">
        <v>182</v>
      </c>
      <c r="O20" s="65">
        <v>45145</v>
      </c>
      <c r="P20" s="67" t="s">
        <v>183</v>
      </c>
    </row>
    <row r="21" spans="2:16" ht="30" x14ac:dyDescent="0.25">
      <c r="B21" s="63" t="s">
        <v>7</v>
      </c>
      <c r="C21" s="63" t="s">
        <v>21</v>
      </c>
      <c r="D21" s="63" t="s">
        <v>173</v>
      </c>
      <c r="E21" s="63" t="s">
        <v>184</v>
      </c>
      <c r="F21" s="63">
        <v>3557</v>
      </c>
      <c r="G21" s="63">
        <v>1</v>
      </c>
      <c r="H21" s="64" t="s">
        <v>185</v>
      </c>
      <c r="I21" s="63" t="s">
        <v>176</v>
      </c>
      <c r="J21" s="103" t="s">
        <v>70</v>
      </c>
      <c r="K21" s="63" t="s">
        <v>177</v>
      </c>
      <c r="L21" s="63" t="s">
        <v>72</v>
      </c>
      <c r="M21" s="65" t="s">
        <v>186</v>
      </c>
      <c r="N21" s="66"/>
      <c r="O21" s="65"/>
      <c r="P21" s="66" t="s">
        <v>187</v>
      </c>
    </row>
    <row r="22" spans="2:16" ht="30" x14ac:dyDescent="0.25">
      <c r="B22" s="63" t="s">
        <v>7</v>
      </c>
      <c r="C22" s="63" t="s">
        <v>21</v>
      </c>
      <c r="D22" s="63" t="s">
        <v>173</v>
      </c>
      <c r="E22" s="63" t="s">
        <v>188</v>
      </c>
      <c r="F22" s="63">
        <v>3557</v>
      </c>
      <c r="G22" s="63">
        <v>1</v>
      </c>
      <c r="H22" s="64" t="s">
        <v>189</v>
      </c>
      <c r="I22" s="63" t="s">
        <v>176</v>
      </c>
      <c r="J22" s="103" t="s">
        <v>70</v>
      </c>
      <c r="K22" s="63" t="s">
        <v>177</v>
      </c>
      <c r="L22" s="63" t="s">
        <v>72</v>
      </c>
      <c r="M22" s="65">
        <v>45079</v>
      </c>
      <c r="N22" s="66"/>
      <c r="O22" s="65"/>
      <c r="P22" s="66" t="s">
        <v>179</v>
      </c>
    </row>
    <row r="23" spans="2:16" ht="30" x14ac:dyDescent="0.25">
      <c r="B23" s="63" t="s">
        <v>7</v>
      </c>
      <c r="C23" s="63" t="s">
        <v>21</v>
      </c>
      <c r="D23" s="63" t="s">
        <v>173</v>
      </c>
      <c r="E23" s="63" t="s">
        <v>190</v>
      </c>
      <c r="F23" s="63">
        <v>3557</v>
      </c>
      <c r="G23" s="63">
        <v>1</v>
      </c>
      <c r="H23" s="64" t="s">
        <v>191</v>
      </c>
      <c r="I23" s="63" t="s">
        <v>176</v>
      </c>
      <c r="J23" s="103" t="s">
        <v>70</v>
      </c>
      <c r="K23" s="63" t="s">
        <v>177</v>
      </c>
      <c r="L23" s="63" t="s">
        <v>72</v>
      </c>
      <c r="M23" s="65" t="s">
        <v>186</v>
      </c>
      <c r="N23" s="66"/>
      <c r="O23" s="65"/>
      <c r="P23" s="66" t="s">
        <v>187</v>
      </c>
    </row>
    <row r="24" spans="2:16" ht="30" x14ac:dyDescent="0.25">
      <c r="B24" s="63" t="s">
        <v>7</v>
      </c>
      <c r="C24" s="63" t="s">
        <v>21</v>
      </c>
      <c r="D24" s="63" t="s">
        <v>173</v>
      </c>
      <c r="E24" s="63" t="s">
        <v>192</v>
      </c>
      <c r="F24" s="63">
        <v>3557</v>
      </c>
      <c r="G24" s="63">
        <v>1</v>
      </c>
      <c r="H24" s="64" t="s">
        <v>193</v>
      </c>
      <c r="I24" s="63" t="s">
        <v>176</v>
      </c>
      <c r="J24" s="103" t="s">
        <v>70</v>
      </c>
      <c r="K24" s="63" t="s">
        <v>177</v>
      </c>
      <c r="L24" s="63" t="s">
        <v>72</v>
      </c>
      <c r="M24" s="65">
        <v>44927</v>
      </c>
      <c r="N24" s="66"/>
      <c r="O24" s="65"/>
      <c r="P24" s="66" t="s">
        <v>194</v>
      </c>
    </row>
    <row r="25" spans="2:16" ht="30" x14ac:dyDescent="0.25">
      <c r="B25" s="63" t="s">
        <v>7</v>
      </c>
      <c r="C25" s="63" t="s">
        <v>21</v>
      </c>
      <c r="D25" s="63" t="s">
        <v>173</v>
      </c>
      <c r="E25" s="63" t="s">
        <v>195</v>
      </c>
      <c r="F25" s="63">
        <v>3557</v>
      </c>
      <c r="G25" s="63">
        <v>1</v>
      </c>
      <c r="H25" s="64" t="s">
        <v>196</v>
      </c>
      <c r="I25" s="63" t="s">
        <v>176</v>
      </c>
      <c r="J25" s="103" t="s">
        <v>70</v>
      </c>
      <c r="K25" s="63" t="s">
        <v>177</v>
      </c>
      <c r="L25" s="63" t="s">
        <v>72</v>
      </c>
      <c r="M25" s="65">
        <v>44928</v>
      </c>
      <c r="N25" s="66"/>
      <c r="O25" s="65"/>
      <c r="P25" s="66" t="s">
        <v>187</v>
      </c>
    </row>
    <row r="26" spans="2:16" ht="30" x14ac:dyDescent="0.25">
      <c r="B26" s="63" t="s">
        <v>7</v>
      </c>
      <c r="C26" s="63" t="s">
        <v>21</v>
      </c>
      <c r="D26" s="63" t="s">
        <v>173</v>
      </c>
      <c r="E26" s="103" t="s">
        <v>197</v>
      </c>
      <c r="F26" s="103">
        <v>3557</v>
      </c>
      <c r="G26" s="103">
        <v>1</v>
      </c>
      <c r="H26" s="109" t="s">
        <v>198</v>
      </c>
      <c r="I26" s="103" t="s">
        <v>176</v>
      </c>
      <c r="J26" s="103" t="s">
        <v>70</v>
      </c>
      <c r="K26" s="103" t="s">
        <v>177</v>
      </c>
      <c r="L26" s="103" t="s">
        <v>115</v>
      </c>
      <c r="M26" s="65" t="s">
        <v>199</v>
      </c>
      <c r="N26" s="66" t="s">
        <v>200</v>
      </c>
      <c r="O26" s="65" t="s">
        <v>199</v>
      </c>
      <c r="P26" s="66" t="s">
        <v>201</v>
      </c>
    </row>
    <row r="27" spans="2:16" ht="30" x14ac:dyDescent="0.25">
      <c r="B27" s="63" t="s">
        <v>7</v>
      </c>
      <c r="C27" s="63" t="s">
        <v>21</v>
      </c>
      <c r="D27" s="63" t="s">
        <v>173</v>
      </c>
      <c r="E27" s="103" t="s">
        <v>202</v>
      </c>
      <c r="F27" s="103">
        <v>3557</v>
      </c>
      <c r="G27" s="103">
        <v>1</v>
      </c>
      <c r="H27" s="107" t="s">
        <v>203</v>
      </c>
      <c r="I27" s="103" t="s">
        <v>176</v>
      </c>
      <c r="J27" s="103" t="s">
        <v>70</v>
      </c>
      <c r="K27" s="103" t="s">
        <v>177</v>
      </c>
      <c r="L27" s="103" t="s">
        <v>72</v>
      </c>
      <c r="M27" s="65">
        <v>44927</v>
      </c>
      <c r="N27" s="66"/>
      <c r="O27" s="65"/>
      <c r="P27" s="66" t="s">
        <v>204</v>
      </c>
    </row>
    <row r="28" spans="2:16" ht="30" x14ac:dyDescent="0.25">
      <c r="B28" s="63" t="s">
        <v>7</v>
      </c>
      <c r="C28" s="63" t="s">
        <v>21</v>
      </c>
      <c r="D28" s="63" t="s">
        <v>173</v>
      </c>
      <c r="E28" s="103" t="s">
        <v>205</v>
      </c>
      <c r="F28" s="103">
        <v>3557</v>
      </c>
      <c r="G28" s="103">
        <v>1</v>
      </c>
      <c r="H28" s="107" t="s">
        <v>206</v>
      </c>
      <c r="I28" s="103" t="s">
        <v>176</v>
      </c>
      <c r="J28" s="103" t="s">
        <v>70</v>
      </c>
      <c r="K28" s="103" t="s">
        <v>177</v>
      </c>
      <c r="L28" s="103" t="s">
        <v>72</v>
      </c>
      <c r="M28" s="65">
        <v>44927</v>
      </c>
      <c r="N28" s="66"/>
      <c r="O28" s="65"/>
      <c r="P28" s="66" t="s">
        <v>207</v>
      </c>
    </row>
    <row r="29" spans="2:16" ht="30" x14ac:dyDescent="0.25">
      <c r="B29" s="63" t="s">
        <v>7</v>
      </c>
      <c r="C29" s="63" t="s">
        <v>21</v>
      </c>
      <c r="D29" s="63" t="s">
        <v>173</v>
      </c>
      <c r="E29" s="103" t="s">
        <v>208</v>
      </c>
      <c r="F29" s="103">
        <v>3557</v>
      </c>
      <c r="G29" s="103">
        <v>1</v>
      </c>
      <c r="H29" s="107" t="s">
        <v>209</v>
      </c>
      <c r="I29" s="103" t="s">
        <v>176</v>
      </c>
      <c r="J29" s="103" t="s">
        <v>70</v>
      </c>
      <c r="K29" s="103" t="s">
        <v>177</v>
      </c>
      <c r="L29" s="103" t="s">
        <v>115</v>
      </c>
      <c r="M29" s="65" t="s">
        <v>199</v>
      </c>
      <c r="N29" s="66" t="s">
        <v>210</v>
      </c>
      <c r="O29" s="65" t="s">
        <v>199</v>
      </c>
      <c r="P29" s="66" t="s">
        <v>211</v>
      </c>
    </row>
    <row r="30" spans="2:16" ht="30" x14ac:dyDescent="0.25">
      <c r="B30" s="63" t="s">
        <v>7</v>
      </c>
      <c r="C30" s="63" t="s">
        <v>21</v>
      </c>
      <c r="D30" s="63" t="s">
        <v>173</v>
      </c>
      <c r="E30" s="63" t="s">
        <v>212</v>
      </c>
      <c r="F30" s="63">
        <v>3557</v>
      </c>
      <c r="G30" s="63">
        <v>1</v>
      </c>
      <c r="H30" s="64" t="s">
        <v>203</v>
      </c>
      <c r="I30" s="63" t="s">
        <v>176</v>
      </c>
      <c r="J30" s="63" t="s">
        <v>70</v>
      </c>
      <c r="K30" s="63" t="s">
        <v>177</v>
      </c>
      <c r="L30" s="63" t="s">
        <v>72</v>
      </c>
      <c r="M30" s="65">
        <v>44927</v>
      </c>
      <c r="N30" s="66"/>
      <c r="O30" s="65"/>
      <c r="P30" s="66" t="s">
        <v>213</v>
      </c>
    </row>
    <row r="31" spans="2:16" ht="30" x14ac:dyDescent="0.25">
      <c r="B31" s="7" t="s">
        <v>7</v>
      </c>
      <c r="C31" s="7" t="s">
        <v>18</v>
      </c>
      <c r="D31" s="7" t="s">
        <v>214</v>
      </c>
      <c r="E31" s="7" t="s">
        <v>215</v>
      </c>
      <c r="F31" s="7">
        <v>13455</v>
      </c>
      <c r="G31" s="7">
        <v>1</v>
      </c>
      <c r="H31" s="55">
        <v>56040</v>
      </c>
      <c r="I31" s="7" t="s">
        <v>216</v>
      </c>
      <c r="J31" s="7" t="s">
        <v>70</v>
      </c>
      <c r="K31" s="7" t="s">
        <v>216</v>
      </c>
      <c r="L31" s="7" t="s">
        <v>72</v>
      </c>
      <c r="M31" s="9">
        <v>45017</v>
      </c>
      <c r="N31" s="10"/>
      <c r="O31" s="9"/>
      <c r="P31" s="11" t="s">
        <v>217</v>
      </c>
    </row>
    <row r="32" spans="2:16" ht="30" x14ac:dyDescent="0.25">
      <c r="B32" s="7" t="s">
        <v>7</v>
      </c>
      <c r="C32" s="7" t="s">
        <v>18</v>
      </c>
      <c r="D32" s="7" t="s">
        <v>214</v>
      </c>
      <c r="E32" s="7" t="s">
        <v>218</v>
      </c>
      <c r="F32" s="7">
        <v>19224</v>
      </c>
      <c r="G32" s="7">
        <v>1</v>
      </c>
      <c r="H32" s="55">
        <v>88259.44</v>
      </c>
      <c r="I32" s="7" t="s">
        <v>216</v>
      </c>
      <c r="J32" s="7" t="s">
        <v>70</v>
      </c>
      <c r="K32" s="7" t="s">
        <v>216</v>
      </c>
      <c r="L32" s="7" t="s">
        <v>72</v>
      </c>
      <c r="M32" s="9">
        <v>45078</v>
      </c>
      <c r="N32" s="10"/>
      <c r="O32" s="9"/>
      <c r="P32" s="11" t="s">
        <v>219</v>
      </c>
    </row>
    <row r="33" spans="2:16" ht="30" x14ac:dyDescent="0.25">
      <c r="B33" s="7" t="s">
        <v>7</v>
      </c>
      <c r="C33" s="7" t="s">
        <v>18</v>
      </c>
      <c r="D33" s="7" t="s">
        <v>214</v>
      </c>
      <c r="E33" s="7" t="s">
        <v>220</v>
      </c>
      <c r="F33" s="7">
        <v>287371</v>
      </c>
      <c r="G33" s="7">
        <v>1</v>
      </c>
      <c r="H33" s="55">
        <v>50000</v>
      </c>
      <c r="I33" s="7" t="s">
        <v>216</v>
      </c>
      <c r="J33" s="7" t="s">
        <v>70</v>
      </c>
      <c r="K33" s="7" t="s">
        <v>216</v>
      </c>
      <c r="L33" s="7" t="s">
        <v>72</v>
      </c>
      <c r="M33" s="9">
        <v>45017</v>
      </c>
      <c r="N33" s="10"/>
      <c r="O33" s="9"/>
      <c r="P33" s="11" t="s">
        <v>221</v>
      </c>
    </row>
    <row r="34" spans="2:16" ht="30" x14ac:dyDescent="0.25">
      <c r="B34" s="7" t="s">
        <v>7</v>
      </c>
      <c r="C34" s="7" t="s">
        <v>18</v>
      </c>
      <c r="D34" s="7" t="s">
        <v>214</v>
      </c>
      <c r="E34" s="7" t="s">
        <v>222</v>
      </c>
      <c r="F34" s="7">
        <v>10294</v>
      </c>
      <c r="G34" s="7">
        <v>1</v>
      </c>
      <c r="H34" s="55">
        <v>55000</v>
      </c>
      <c r="I34" s="7" t="s">
        <v>216</v>
      </c>
      <c r="J34" s="7" t="s">
        <v>70</v>
      </c>
      <c r="K34" s="7" t="s">
        <v>216</v>
      </c>
      <c r="L34" s="7" t="s">
        <v>72</v>
      </c>
      <c r="M34" s="9">
        <v>45275</v>
      </c>
      <c r="N34" s="10"/>
      <c r="O34" s="9"/>
      <c r="P34" s="10" t="s">
        <v>223</v>
      </c>
    </row>
    <row r="35" spans="2:16" x14ac:dyDescent="0.25">
      <c r="B35" s="7" t="s">
        <v>7</v>
      </c>
      <c r="C35" s="7" t="s">
        <v>18</v>
      </c>
      <c r="D35" s="7" t="s">
        <v>214</v>
      </c>
      <c r="E35" s="7" t="s">
        <v>224</v>
      </c>
      <c r="F35" s="7">
        <v>5584</v>
      </c>
      <c r="G35" s="7">
        <v>1</v>
      </c>
      <c r="H35" s="72">
        <v>100000</v>
      </c>
      <c r="I35" s="7" t="s">
        <v>216</v>
      </c>
      <c r="J35" s="7" t="s">
        <v>70</v>
      </c>
      <c r="K35" s="7" t="s">
        <v>216</v>
      </c>
      <c r="L35" s="7" t="s">
        <v>72</v>
      </c>
      <c r="M35" s="9">
        <v>45261</v>
      </c>
      <c r="N35" s="10"/>
      <c r="O35" s="9"/>
      <c r="P35" s="10" t="s">
        <v>225</v>
      </c>
    </row>
    <row r="36" spans="2:16" ht="30" x14ac:dyDescent="0.25">
      <c r="B36" s="7" t="s">
        <v>7</v>
      </c>
      <c r="C36" s="7" t="s">
        <v>18</v>
      </c>
      <c r="D36" s="7" t="s">
        <v>214</v>
      </c>
      <c r="E36" s="7" t="s">
        <v>226</v>
      </c>
      <c r="F36" s="7">
        <v>150223</v>
      </c>
      <c r="G36" s="7">
        <v>1</v>
      </c>
      <c r="H36" s="72">
        <v>50000</v>
      </c>
      <c r="I36" s="7" t="s">
        <v>216</v>
      </c>
      <c r="J36" s="7" t="s">
        <v>110</v>
      </c>
      <c r="K36" s="7" t="s">
        <v>216</v>
      </c>
      <c r="L36" s="7" t="s">
        <v>72</v>
      </c>
      <c r="M36" s="9">
        <v>45261</v>
      </c>
      <c r="N36" s="10"/>
      <c r="O36" s="9"/>
      <c r="P36" s="10" t="s">
        <v>227</v>
      </c>
    </row>
    <row r="37" spans="2:16" ht="30" x14ac:dyDescent="0.25">
      <c r="B37" s="8" t="s">
        <v>7</v>
      </c>
      <c r="C37" s="8" t="s">
        <v>18</v>
      </c>
      <c r="D37" s="8" t="s">
        <v>214</v>
      </c>
      <c r="E37" s="8" t="s">
        <v>228</v>
      </c>
      <c r="F37" s="8">
        <v>18406</v>
      </c>
      <c r="G37" s="8">
        <v>1</v>
      </c>
      <c r="H37" s="106">
        <v>100000</v>
      </c>
      <c r="I37" s="8" t="s">
        <v>216</v>
      </c>
      <c r="J37" s="8" t="s">
        <v>70</v>
      </c>
      <c r="K37" s="8" t="s">
        <v>216</v>
      </c>
      <c r="L37" s="8" t="s">
        <v>72</v>
      </c>
      <c r="M37" s="12">
        <v>45058</v>
      </c>
      <c r="N37" s="11"/>
      <c r="O37" s="12"/>
      <c r="P37" s="11" t="s">
        <v>229</v>
      </c>
    </row>
    <row r="38" spans="2:16" x14ac:dyDescent="0.25">
      <c r="B38" s="7" t="s">
        <v>7</v>
      </c>
      <c r="C38" s="7" t="s">
        <v>18</v>
      </c>
      <c r="D38" s="7" t="s">
        <v>214</v>
      </c>
      <c r="E38" s="7" t="s">
        <v>230</v>
      </c>
      <c r="F38" s="7">
        <v>3417</v>
      </c>
      <c r="G38" s="7">
        <v>1</v>
      </c>
      <c r="H38" s="72">
        <v>36000</v>
      </c>
      <c r="I38" s="7" t="s">
        <v>216</v>
      </c>
      <c r="J38" s="7" t="s">
        <v>70</v>
      </c>
      <c r="K38" s="7" t="s">
        <v>216</v>
      </c>
      <c r="L38" s="7" t="s">
        <v>72</v>
      </c>
      <c r="M38" s="9">
        <v>45237</v>
      </c>
      <c r="N38" s="10"/>
      <c r="O38" s="9"/>
      <c r="P38" s="11" t="s">
        <v>231</v>
      </c>
    </row>
    <row r="39" spans="2:16" ht="30" x14ac:dyDescent="0.25">
      <c r="B39" s="8" t="s">
        <v>7</v>
      </c>
      <c r="C39" s="8" t="s">
        <v>18</v>
      </c>
      <c r="D39" s="8" t="s">
        <v>214</v>
      </c>
      <c r="E39" s="8" t="s">
        <v>232</v>
      </c>
      <c r="F39" s="8">
        <v>15130</v>
      </c>
      <c r="G39" s="8">
        <v>1</v>
      </c>
      <c r="H39" s="24">
        <v>100000</v>
      </c>
      <c r="I39" s="8" t="s">
        <v>216</v>
      </c>
      <c r="J39" s="8" t="s">
        <v>70</v>
      </c>
      <c r="K39" s="8" t="s">
        <v>100</v>
      </c>
      <c r="L39" s="8" t="s">
        <v>72</v>
      </c>
      <c r="M39" s="12">
        <v>45096</v>
      </c>
      <c r="N39" s="11"/>
      <c r="O39" s="12"/>
      <c r="P39" s="11" t="s">
        <v>233</v>
      </c>
    </row>
    <row r="40" spans="2:16" x14ac:dyDescent="0.25">
      <c r="B40" s="7" t="s">
        <v>7</v>
      </c>
      <c r="C40" s="7" t="s">
        <v>18</v>
      </c>
      <c r="D40" s="7" t="s">
        <v>214</v>
      </c>
      <c r="E40" s="7" t="s">
        <v>230</v>
      </c>
      <c r="F40" s="7">
        <v>3417</v>
      </c>
      <c r="G40" s="7">
        <v>1</v>
      </c>
      <c r="H40" s="72">
        <v>2899.98</v>
      </c>
      <c r="I40" s="7" t="s">
        <v>216</v>
      </c>
      <c r="J40" s="7" t="s">
        <v>70</v>
      </c>
      <c r="K40" s="7" t="s">
        <v>216</v>
      </c>
      <c r="L40" s="7" t="s">
        <v>115</v>
      </c>
      <c r="M40" s="9">
        <v>44982</v>
      </c>
      <c r="N40" s="11" t="s">
        <v>234</v>
      </c>
      <c r="O40" s="12">
        <v>45041</v>
      </c>
      <c r="P40" s="11" t="s">
        <v>235</v>
      </c>
    </row>
    <row r="41" spans="2:16" x14ac:dyDescent="0.25">
      <c r="B41" s="7" t="s">
        <v>7</v>
      </c>
      <c r="C41" s="7" t="s">
        <v>18</v>
      </c>
      <c r="D41" s="7" t="s">
        <v>214</v>
      </c>
      <c r="E41" s="7" t="s">
        <v>230</v>
      </c>
      <c r="F41" s="7">
        <v>3417</v>
      </c>
      <c r="G41" s="7">
        <v>1</v>
      </c>
      <c r="H41" s="72">
        <v>8049.75</v>
      </c>
      <c r="I41" s="7" t="s">
        <v>216</v>
      </c>
      <c r="J41" s="7" t="s">
        <v>70</v>
      </c>
      <c r="K41" s="7" t="s">
        <v>216</v>
      </c>
      <c r="L41" s="7" t="s">
        <v>115</v>
      </c>
      <c r="M41" s="12">
        <v>44982</v>
      </c>
      <c r="N41" s="11" t="s">
        <v>236</v>
      </c>
      <c r="O41" s="12">
        <v>45041</v>
      </c>
      <c r="P41" s="10" t="s">
        <v>237</v>
      </c>
    </row>
    <row r="42" spans="2:16" x14ac:dyDescent="0.25">
      <c r="B42" s="7" t="s">
        <v>7</v>
      </c>
      <c r="C42" s="7" t="s">
        <v>18</v>
      </c>
      <c r="D42" s="7" t="s">
        <v>214</v>
      </c>
      <c r="E42" s="7" t="s">
        <v>230</v>
      </c>
      <c r="F42" s="7">
        <v>3417</v>
      </c>
      <c r="G42" s="7">
        <v>1</v>
      </c>
      <c r="H42" s="55">
        <v>7999.98</v>
      </c>
      <c r="I42" s="7" t="s">
        <v>216</v>
      </c>
      <c r="J42" s="7" t="s">
        <v>70</v>
      </c>
      <c r="K42" s="7" t="s">
        <v>216</v>
      </c>
      <c r="L42" s="7" t="s">
        <v>115</v>
      </c>
      <c r="M42" s="9">
        <v>44981</v>
      </c>
      <c r="N42" s="11" t="s">
        <v>238</v>
      </c>
      <c r="O42" s="12">
        <v>45040</v>
      </c>
      <c r="P42" s="10"/>
    </row>
    <row r="43" spans="2:16" x14ac:dyDescent="0.25">
      <c r="B43" s="7" t="s">
        <v>7</v>
      </c>
      <c r="C43" s="7" t="s">
        <v>18</v>
      </c>
      <c r="D43" s="7" t="s">
        <v>214</v>
      </c>
      <c r="E43" s="7" t="s">
        <v>230</v>
      </c>
      <c r="F43" s="7">
        <v>3417</v>
      </c>
      <c r="G43" s="7">
        <v>1</v>
      </c>
      <c r="H43" s="55">
        <v>15000</v>
      </c>
      <c r="I43" s="7" t="s">
        <v>216</v>
      </c>
      <c r="J43" s="7" t="s">
        <v>70</v>
      </c>
      <c r="K43" s="7" t="s">
        <v>216</v>
      </c>
      <c r="L43" s="7" t="s">
        <v>115</v>
      </c>
      <c r="M43" s="12">
        <v>44982</v>
      </c>
      <c r="N43" s="11" t="s">
        <v>239</v>
      </c>
      <c r="O43" s="12">
        <v>45041</v>
      </c>
      <c r="P43" s="11" t="s">
        <v>240</v>
      </c>
    </row>
    <row r="44" spans="2:16" ht="45" x14ac:dyDescent="0.25">
      <c r="B44" s="7" t="s">
        <v>7</v>
      </c>
      <c r="C44" s="7" t="s">
        <v>18</v>
      </c>
      <c r="D44" s="7" t="s">
        <v>214</v>
      </c>
      <c r="E44" s="7" t="s">
        <v>241</v>
      </c>
      <c r="F44" s="7">
        <v>13455</v>
      </c>
      <c r="G44" s="7">
        <v>1</v>
      </c>
      <c r="H44" s="55">
        <v>300000</v>
      </c>
      <c r="I44" s="7" t="s">
        <v>216</v>
      </c>
      <c r="J44" s="7" t="s">
        <v>70</v>
      </c>
      <c r="K44" s="7" t="s">
        <v>216</v>
      </c>
      <c r="L44" s="7" t="s">
        <v>72</v>
      </c>
      <c r="M44" s="9">
        <v>45078</v>
      </c>
      <c r="N44" s="10"/>
      <c r="O44" s="9"/>
      <c r="P44" s="11" t="s">
        <v>242</v>
      </c>
    </row>
    <row r="45" spans="2:16" ht="30" x14ac:dyDescent="0.25">
      <c r="B45" s="7" t="s">
        <v>7</v>
      </c>
      <c r="C45" s="7" t="s">
        <v>18</v>
      </c>
      <c r="D45" s="7" t="s">
        <v>214</v>
      </c>
      <c r="E45" s="7" t="s">
        <v>243</v>
      </c>
      <c r="F45" s="7">
        <v>13455</v>
      </c>
      <c r="G45" s="7">
        <v>1</v>
      </c>
      <c r="H45" s="55">
        <v>15787.33</v>
      </c>
      <c r="I45" s="7" t="s">
        <v>216</v>
      </c>
      <c r="J45" s="7" t="s">
        <v>70</v>
      </c>
      <c r="K45" s="7" t="s">
        <v>216</v>
      </c>
      <c r="L45" s="7" t="s">
        <v>72</v>
      </c>
      <c r="M45" s="9">
        <v>45047</v>
      </c>
      <c r="N45" s="10"/>
      <c r="O45" s="9"/>
      <c r="P45" s="11" t="s">
        <v>244</v>
      </c>
    </row>
    <row r="46" spans="2:16" ht="30" x14ac:dyDescent="0.25">
      <c r="B46" s="7" t="s">
        <v>7</v>
      </c>
      <c r="C46" s="7" t="s">
        <v>18</v>
      </c>
      <c r="D46" s="7" t="s">
        <v>214</v>
      </c>
      <c r="E46" s="7" t="s">
        <v>245</v>
      </c>
      <c r="F46" s="7">
        <v>287371</v>
      </c>
      <c r="G46" s="7">
        <v>1</v>
      </c>
      <c r="H46" s="55">
        <v>162791.35</v>
      </c>
      <c r="I46" s="7" t="s">
        <v>216</v>
      </c>
      <c r="J46" s="7" t="s">
        <v>70</v>
      </c>
      <c r="K46" s="7" t="s">
        <v>216</v>
      </c>
      <c r="L46" s="7" t="s">
        <v>72</v>
      </c>
      <c r="M46" s="9">
        <v>45017</v>
      </c>
      <c r="N46" s="10"/>
      <c r="O46" s="9"/>
      <c r="P46" s="11" t="s">
        <v>246</v>
      </c>
    </row>
    <row r="47" spans="2:16" ht="30" x14ac:dyDescent="0.25">
      <c r="B47" s="7" t="s">
        <v>7</v>
      </c>
      <c r="C47" s="7" t="s">
        <v>18</v>
      </c>
      <c r="D47" s="7" t="s">
        <v>214</v>
      </c>
      <c r="E47" s="7" t="s">
        <v>247</v>
      </c>
      <c r="F47" s="7">
        <v>16276</v>
      </c>
      <c r="G47" s="7">
        <v>1</v>
      </c>
      <c r="H47" s="72">
        <v>3924.5</v>
      </c>
      <c r="I47" s="7" t="s">
        <v>216</v>
      </c>
      <c r="J47" s="7" t="s">
        <v>70</v>
      </c>
      <c r="K47" s="7" t="s">
        <v>216</v>
      </c>
      <c r="L47" s="7" t="s">
        <v>72</v>
      </c>
      <c r="M47" s="9">
        <v>45047</v>
      </c>
      <c r="N47" s="10"/>
      <c r="O47" s="9"/>
      <c r="P47" s="11" t="s">
        <v>248</v>
      </c>
    </row>
    <row r="48" spans="2:16" ht="30" x14ac:dyDescent="0.25">
      <c r="B48" s="8" t="s">
        <v>7</v>
      </c>
      <c r="C48" s="8" t="s">
        <v>18</v>
      </c>
      <c r="D48" s="8" t="s">
        <v>214</v>
      </c>
      <c r="E48" s="8" t="s">
        <v>249</v>
      </c>
      <c r="F48" s="8">
        <v>21881</v>
      </c>
      <c r="G48" s="8">
        <v>1</v>
      </c>
      <c r="H48" s="25">
        <v>28042.19</v>
      </c>
      <c r="I48" s="8" t="s">
        <v>216</v>
      </c>
      <c r="J48" s="8" t="s">
        <v>70</v>
      </c>
      <c r="K48" s="8" t="s">
        <v>216</v>
      </c>
      <c r="L48" s="8" t="s">
        <v>72</v>
      </c>
      <c r="M48" s="12">
        <v>45078</v>
      </c>
      <c r="N48" s="11"/>
      <c r="O48" s="12"/>
      <c r="P48" s="11" t="s">
        <v>250</v>
      </c>
    </row>
    <row r="49" spans="2:16" x14ac:dyDescent="0.25">
      <c r="B49" s="7" t="s">
        <v>7</v>
      </c>
      <c r="C49" s="7" t="s">
        <v>18</v>
      </c>
      <c r="D49" s="7" t="s">
        <v>214</v>
      </c>
      <c r="E49" s="7" t="s">
        <v>251</v>
      </c>
      <c r="F49" s="7">
        <v>20117</v>
      </c>
      <c r="G49" s="7">
        <v>1</v>
      </c>
      <c r="H49" s="55">
        <v>100000</v>
      </c>
      <c r="I49" s="7" t="s">
        <v>216</v>
      </c>
      <c r="J49" s="7" t="s">
        <v>70</v>
      </c>
      <c r="K49" s="7" t="s">
        <v>216</v>
      </c>
      <c r="L49" s="7" t="s">
        <v>72</v>
      </c>
      <c r="M49" s="9">
        <v>44941</v>
      </c>
      <c r="N49" s="10"/>
      <c r="O49" s="9"/>
      <c r="P49" s="10" t="s">
        <v>252</v>
      </c>
    </row>
    <row r="50" spans="2:16" x14ac:dyDescent="0.25">
      <c r="B50" s="7" t="s">
        <v>7</v>
      </c>
      <c r="C50" s="7" t="s">
        <v>18</v>
      </c>
      <c r="D50" s="7" t="s">
        <v>214</v>
      </c>
      <c r="E50" s="7" t="s">
        <v>253</v>
      </c>
      <c r="F50" s="7">
        <v>13455</v>
      </c>
      <c r="G50" s="7">
        <v>1</v>
      </c>
      <c r="H50" s="55">
        <v>250000</v>
      </c>
      <c r="I50" s="7" t="s">
        <v>216</v>
      </c>
      <c r="J50" s="7" t="s">
        <v>70</v>
      </c>
      <c r="K50" s="7" t="s">
        <v>216</v>
      </c>
      <c r="L50" s="7" t="s">
        <v>72</v>
      </c>
      <c r="M50" s="9">
        <v>45275</v>
      </c>
      <c r="N50" s="10"/>
      <c r="O50" s="9"/>
      <c r="P50" s="10" t="s">
        <v>254</v>
      </c>
    </row>
    <row r="51" spans="2:16" x14ac:dyDescent="0.25">
      <c r="B51" s="7" t="s">
        <v>7</v>
      </c>
      <c r="C51" s="7" t="s">
        <v>18</v>
      </c>
      <c r="D51" s="7" t="s">
        <v>214</v>
      </c>
      <c r="E51" s="7" t="s">
        <v>255</v>
      </c>
      <c r="F51" s="7">
        <v>385191</v>
      </c>
      <c r="G51" s="7">
        <v>1</v>
      </c>
      <c r="H51" s="55">
        <v>40000</v>
      </c>
      <c r="I51" s="7" t="s">
        <v>216</v>
      </c>
      <c r="J51" s="7" t="s">
        <v>70</v>
      </c>
      <c r="K51" s="7" t="s">
        <v>216</v>
      </c>
      <c r="L51" s="7" t="s">
        <v>72</v>
      </c>
      <c r="M51" s="9">
        <v>45078</v>
      </c>
      <c r="N51" s="10"/>
      <c r="O51" s="9"/>
      <c r="P51" s="11" t="s">
        <v>256</v>
      </c>
    </row>
    <row r="52" spans="2:16" x14ac:dyDescent="0.25">
      <c r="B52" s="7" t="s">
        <v>7</v>
      </c>
      <c r="C52" s="7" t="s">
        <v>18</v>
      </c>
      <c r="D52" s="7" t="s">
        <v>214</v>
      </c>
      <c r="E52" s="7" t="s">
        <v>257</v>
      </c>
      <c r="F52" s="7">
        <v>150223</v>
      </c>
      <c r="G52" s="7">
        <v>1</v>
      </c>
      <c r="H52" s="72">
        <v>30000</v>
      </c>
      <c r="I52" s="7" t="s">
        <v>216</v>
      </c>
      <c r="J52" s="7" t="s">
        <v>110</v>
      </c>
      <c r="K52" s="7" t="s">
        <v>216</v>
      </c>
      <c r="L52" s="7" t="s">
        <v>72</v>
      </c>
      <c r="M52" s="9">
        <v>44958</v>
      </c>
      <c r="N52" s="10"/>
      <c r="O52" s="9"/>
      <c r="P52" s="11"/>
    </row>
    <row r="53" spans="2:16" x14ac:dyDescent="0.25">
      <c r="B53" s="7" t="s">
        <v>7</v>
      </c>
      <c r="C53" s="7" t="s">
        <v>18</v>
      </c>
      <c r="D53" s="7" t="s">
        <v>214</v>
      </c>
      <c r="E53" s="7" t="s">
        <v>258</v>
      </c>
      <c r="F53" s="7">
        <v>453906</v>
      </c>
      <c r="G53" s="7">
        <v>1</v>
      </c>
      <c r="H53" s="72">
        <v>20000</v>
      </c>
      <c r="I53" s="7" t="s">
        <v>216</v>
      </c>
      <c r="J53" s="7" t="s">
        <v>70</v>
      </c>
      <c r="K53" s="7" t="s">
        <v>216</v>
      </c>
      <c r="L53" s="7" t="s">
        <v>72</v>
      </c>
      <c r="M53" s="9">
        <v>44986</v>
      </c>
      <c r="N53" s="10"/>
      <c r="O53" s="9"/>
      <c r="P53" s="11"/>
    </row>
    <row r="54" spans="2:16" ht="30" x14ac:dyDescent="0.25">
      <c r="B54" s="8" t="s">
        <v>7</v>
      </c>
      <c r="C54" s="8" t="s">
        <v>18</v>
      </c>
      <c r="D54" s="8" t="s">
        <v>259</v>
      </c>
      <c r="E54" s="60" t="s">
        <v>260</v>
      </c>
      <c r="F54" s="60">
        <v>4120</v>
      </c>
      <c r="G54" s="60">
        <v>1</v>
      </c>
      <c r="H54" s="61">
        <v>185126</v>
      </c>
      <c r="I54" s="60" t="s">
        <v>261</v>
      </c>
      <c r="J54" s="60" t="s">
        <v>70</v>
      </c>
      <c r="K54" s="60" t="s">
        <v>177</v>
      </c>
      <c r="L54" s="60" t="s">
        <v>72</v>
      </c>
      <c r="M54" s="12">
        <v>45108</v>
      </c>
      <c r="N54" s="11"/>
      <c r="O54" s="12"/>
      <c r="P54" s="11" t="s">
        <v>262</v>
      </c>
    </row>
    <row r="55" spans="2:16" ht="30" customHeight="1" x14ac:dyDescent="0.25">
      <c r="B55" s="8" t="s">
        <v>7</v>
      </c>
      <c r="C55" s="8" t="s">
        <v>18</v>
      </c>
      <c r="D55" s="8" t="s">
        <v>259</v>
      </c>
      <c r="E55" s="60" t="s">
        <v>263</v>
      </c>
      <c r="F55" s="60">
        <v>4120</v>
      </c>
      <c r="G55" s="60">
        <v>1</v>
      </c>
      <c r="H55" s="61" t="s">
        <v>264</v>
      </c>
      <c r="I55" s="60" t="s">
        <v>265</v>
      </c>
      <c r="J55" s="60" t="s">
        <v>70</v>
      </c>
      <c r="K55" s="60" t="s">
        <v>177</v>
      </c>
      <c r="L55" s="104" t="s">
        <v>72</v>
      </c>
      <c r="M55" s="12">
        <v>44931</v>
      </c>
      <c r="N55" s="12"/>
      <c r="O55" s="12"/>
      <c r="P55" s="11" t="s">
        <v>266</v>
      </c>
    </row>
    <row r="56" spans="2:16" ht="30" x14ac:dyDescent="0.25">
      <c r="B56" s="8" t="s">
        <v>7</v>
      </c>
      <c r="C56" s="8" t="s">
        <v>18</v>
      </c>
      <c r="D56" s="8" t="s">
        <v>259</v>
      </c>
      <c r="E56" s="60" t="s">
        <v>267</v>
      </c>
      <c r="F56" s="60">
        <v>4120</v>
      </c>
      <c r="G56" s="60">
        <v>1</v>
      </c>
      <c r="H56" s="61">
        <v>199166</v>
      </c>
      <c r="I56" s="60" t="s">
        <v>268</v>
      </c>
      <c r="J56" s="60" t="s">
        <v>70</v>
      </c>
      <c r="K56" s="60" t="s">
        <v>177</v>
      </c>
      <c r="L56" s="60" t="s">
        <v>72</v>
      </c>
      <c r="M56" s="12">
        <v>45139</v>
      </c>
      <c r="N56" s="12"/>
      <c r="O56" s="12"/>
      <c r="P56" s="11" t="s">
        <v>269</v>
      </c>
    </row>
    <row r="57" spans="2:16" ht="30" x14ac:dyDescent="0.25">
      <c r="B57" s="8" t="s">
        <v>7</v>
      </c>
      <c r="C57" s="8" t="s">
        <v>18</v>
      </c>
      <c r="D57" s="8" t="s">
        <v>259</v>
      </c>
      <c r="E57" s="8" t="s">
        <v>270</v>
      </c>
      <c r="F57" s="60">
        <v>4120</v>
      </c>
      <c r="G57" s="8">
        <v>1</v>
      </c>
      <c r="H57" s="108">
        <v>129542</v>
      </c>
      <c r="I57" s="60" t="s">
        <v>271</v>
      </c>
      <c r="J57" s="8" t="s">
        <v>70</v>
      </c>
      <c r="K57" s="60" t="s">
        <v>177</v>
      </c>
      <c r="L57" s="8" t="s">
        <v>72</v>
      </c>
      <c r="M57" s="12">
        <v>45108</v>
      </c>
      <c r="N57" s="12"/>
      <c r="O57" s="12"/>
      <c r="P57" s="11" t="s">
        <v>272</v>
      </c>
    </row>
    <row r="58" spans="2:16" ht="30" x14ac:dyDescent="0.25">
      <c r="B58" s="8" t="s">
        <v>7</v>
      </c>
      <c r="C58" s="8" t="s">
        <v>18</v>
      </c>
      <c r="D58" s="8" t="s">
        <v>259</v>
      </c>
      <c r="E58" s="8" t="s">
        <v>273</v>
      </c>
      <c r="F58" s="8">
        <v>4120</v>
      </c>
      <c r="G58" s="8">
        <v>1</v>
      </c>
      <c r="H58" s="108">
        <v>316656</v>
      </c>
      <c r="I58" s="60" t="s">
        <v>274</v>
      </c>
      <c r="J58" s="8" t="s">
        <v>70</v>
      </c>
      <c r="K58" s="60" t="s">
        <v>177</v>
      </c>
      <c r="L58" s="8" t="s">
        <v>72</v>
      </c>
      <c r="M58" s="12">
        <v>45108</v>
      </c>
      <c r="N58" s="12"/>
      <c r="O58" s="12"/>
      <c r="P58" s="11" t="s">
        <v>275</v>
      </c>
    </row>
    <row r="59" spans="2:16" ht="30" x14ac:dyDescent="0.25">
      <c r="B59" s="8" t="s">
        <v>7</v>
      </c>
      <c r="C59" s="8" t="s">
        <v>18</v>
      </c>
      <c r="D59" s="8" t="s">
        <v>259</v>
      </c>
      <c r="E59" s="8" t="s">
        <v>276</v>
      </c>
      <c r="F59" s="8">
        <v>4120</v>
      </c>
      <c r="G59" s="8">
        <v>1</v>
      </c>
      <c r="H59" s="25">
        <v>98596</v>
      </c>
      <c r="I59" s="8" t="s">
        <v>277</v>
      </c>
      <c r="J59" s="8" t="s">
        <v>70</v>
      </c>
      <c r="K59" s="8" t="s">
        <v>177</v>
      </c>
      <c r="L59" s="8" t="s">
        <v>72</v>
      </c>
      <c r="M59" s="12">
        <v>45108</v>
      </c>
      <c r="N59" s="11"/>
      <c r="O59" s="12"/>
      <c r="P59" s="11" t="s">
        <v>278</v>
      </c>
    </row>
    <row r="60" spans="2:16" ht="30" x14ac:dyDescent="0.25">
      <c r="B60" s="8" t="s">
        <v>7</v>
      </c>
      <c r="C60" s="8" t="s">
        <v>18</v>
      </c>
      <c r="D60" s="8" t="s">
        <v>259</v>
      </c>
      <c r="E60" s="8" t="s">
        <v>279</v>
      </c>
      <c r="F60" s="8">
        <v>4120</v>
      </c>
      <c r="G60" s="8">
        <v>1</v>
      </c>
      <c r="H60" s="108">
        <v>160488</v>
      </c>
      <c r="I60" s="8" t="s">
        <v>280</v>
      </c>
      <c r="J60" s="8" t="s">
        <v>70</v>
      </c>
      <c r="K60" s="8" t="s">
        <v>177</v>
      </c>
      <c r="L60" s="8" t="s">
        <v>72</v>
      </c>
      <c r="M60" s="12">
        <v>45108</v>
      </c>
      <c r="N60" s="11"/>
      <c r="O60" s="12"/>
      <c r="P60" s="11" t="s">
        <v>281</v>
      </c>
    </row>
    <row r="61" spans="2:16" ht="30" x14ac:dyDescent="0.25">
      <c r="B61" s="8" t="s">
        <v>7</v>
      </c>
      <c r="C61" s="8" t="s">
        <v>18</v>
      </c>
      <c r="D61" s="8" t="s">
        <v>259</v>
      </c>
      <c r="E61" s="8" t="s">
        <v>282</v>
      </c>
      <c r="F61" s="8">
        <v>4120</v>
      </c>
      <c r="G61" s="8">
        <v>1</v>
      </c>
      <c r="H61" s="25">
        <v>156000</v>
      </c>
      <c r="I61" s="8" t="s">
        <v>283</v>
      </c>
      <c r="J61" s="8" t="s">
        <v>70</v>
      </c>
      <c r="K61" s="8" t="s">
        <v>177</v>
      </c>
      <c r="L61" s="8" t="s">
        <v>72</v>
      </c>
      <c r="M61" s="12">
        <v>44927</v>
      </c>
      <c r="N61" s="11"/>
      <c r="O61" s="12"/>
      <c r="P61" s="11" t="s">
        <v>284</v>
      </c>
    </row>
    <row r="62" spans="2:16" ht="30" x14ac:dyDescent="0.25">
      <c r="B62" s="8" t="s">
        <v>7</v>
      </c>
      <c r="C62" s="8" t="s">
        <v>18</v>
      </c>
      <c r="D62" s="8" t="s">
        <v>259</v>
      </c>
      <c r="E62" s="8" t="s">
        <v>285</v>
      </c>
      <c r="F62" s="8">
        <v>4120</v>
      </c>
      <c r="G62" s="8">
        <v>1</v>
      </c>
      <c r="H62" s="25">
        <v>110966</v>
      </c>
      <c r="I62" s="8" t="s">
        <v>286</v>
      </c>
      <c r="J62" s="8" t="s">
        <v>70</v>
      </c>
      <c r="K62" s="8" t="s">
        <v>177</v>
      </c>
      <c r="L62" s="8" t="s">
        <v>72</v>
      </c>
      <c r="M62" s="12">
        <v>44927</v>
      </c>
      <c r="N62" s="11"/>
      <c r="O62" s="12"/>
      <c r="P62" s="11" t="s">
        <v>287</v>
      </c>
    </row>
    <row r="63" spans="2:16" ht="30" x14ac:dyDescent="0.25">
      <c r="B63" s="8" t="s">
        <v>7</v>
      </c>
      <c r="C63" s="8" t="s">
        <v>18</v>
      </c>
      <c r="D63" s="8" t="s">
        <v>259</v>
      </c>
      <c r="E63" s="8" t="s">
        <v>288</v>
      </c>
      <c r="F63" s="8">
        <v>4120</v>
      </c>
      <c r="G63" s="8">
        <v>1</v>
      </c>
      <c r="H63" s="25">
        <v>151848</v>
      </c>
      <c r="I63" s="8" t="s">
        <v>289</v>
      </c>
      <c r="J63" s="8" t="s">
        <v>70</v>
      </c>
      <c r="K63" s="8" t="s">
        <v>177</v>
      </c>
      <c r="L63" s="8" t="s">
        <v>72</v>
      </c>
      <c r="M63" s="12">
        <v>44927</v>
      </c>
      <c r="N63" s="11"/>
      <c r="O63" s="12"/>
      <c r="P63" s="11" t="s">
        <v>290</v>
      </c>
    </row>
    <row r="64" spans="2:16" ht="90" x14ac:dyDescent="0.25">
      <c r="B64" s="7" t="s">
        <v>7</v>
      </c>
      <c r="C64" s="7" t="s">
        <v>18</v>
      </c>
      <c r="D64" s="7" t="s">
        <v>259</v>
      </c>
      <c r="E64" s="7" t="s">
        <v>291</v>
      </c>
      <c r="F64" s="7">
        <v>22845</v>
      </c>
      <c r="G64" s="7">
        <v>13</v>
      </c>
      <c r="H64" s="55">
        <v>1966981</v>
      </c>
      <c r="I64" s="7" t="s">
        <v>292</v>
      </c>
      <c r="J64" s="7" t="s">
        <v>70</v>
      </c>
      <c r="K64" s="7" t="s">
        <v>177</v>
      </c>
      <c r="L64" s="7" t="s">
        <v>72</v>
      </c>
      <c r="M64" s="9">
        <v>44927</v>
      </c>
      <c r="N64" s="10"/>
      <c r="O64" s="9"/>
      <c r="P64" s="10" t="s">
        <v>293</v>
      </c>
    </row>
    <row r="65" spans="2:16" ht="90" x14ac:dyDescent="0.25">
      <c r="B65" s="7" t="s">
        <v>7</v>
      </c>
      <c r="C65" s="7" t="s">
        <v>18</v>
      </c>
      <c r="D65" s="7" t="s">
        <v>259</v>
      </c>
      <c r="E65" s="7" t="s">
        <v>294</v>
      </c>
      <c r="F65" s="7">
        <v>22845</v>
      </c>
      <c r="G65" s="7">
        <v>17</v>
      </c>
      <c r="H65" s="55">
        <v>253711</v>
      </c>
      <c r="I65" s="7" t="s">
        <v>295</v>
      </c>
      <c r="J65" s="7" t="s">
        <v>70</v>
      </c>
      <c r="K65" s="7" t="s">
        <v>177</v>
      </c>
      <c r="L65" s="7" t="s">
        <v>72</v>
      </c>
      <c r="M65" s="9">
        <v>44927</v>
      </c>
      <c r="N65" s="10"/>
      <c r="O65" s="9"/>
      <c r="P65" s="10" t="s">
        <v>296</v>
      </c>
    </row>
    <row r="66" spans="2:16" ht="30" x14ac:dyDescent="0.25">
      <c r="B66" s="7" t="s">
        <v>7</v>
      </c>
      <c r="C66" s="7" t="s">
        <v>18</v>
      </c>
      <c r="D66" s="8" t="s">
        <v>259</v>
      </c>
      <c r="E66" s="8" t="s">
        <v>297</v>
      </c>
      <c r="F66" s="8">
        <v>22845</v>
      </c>
      <c r="G66" s="8">
        <v>1</v>
      </c>
      <c r="H66" s="25">
        <v>17280</v>
      </c>
      <c r="I66" s="8" t="s">
        <v>298</v>
      </c>
      <c r="J66" s="8" t="s">
        <v>70</v>
      </c>
      <c r="K66" s="8" t="s">
        <v>177</v>
      </c>
      <c r="L66" s="8" t="s">
        <v>72</v>
      </c>
      <c r="M66" s="12">
        <v>44927</v>
      </c>
      <c r="N66" s="11"/>
      <c r="O66" s="12"/>
      <c r="P66" s="11" t="s">
        <v>299</v>
      </c>
    </row>
    <row r="67" spans="2:16" ht="30" x14ac:dyDescent="0.25">
      <c r="B67" s="7" t="s">
        <v>7</v>
      </c>
      <c r="C67" s="7" t="s">
        <v>18</v>
      </c>
      <c r="D67" s="7" t="s">
        <v>259</v>
      </c>
      <c r="E67" s="7" t="s">
        <v>300</v>
      </c>
      <c r="F67" s="7">
        <v>22845</v>
      </c>
      <c r="G67" s="7">
        <v>1</v>
      </c>
      <c r="H67" s="55">
        <v>20102</v>
      </c>
      <c r="I67" s="7" t="s">
        <v>301</v>
      </c>
      <c r="J67" s="7" t="s">
        <v>70</v>
      </c>
      <c r="K67" s="7" t="s">
        <v>177</v>
      </c>
      <c r="L67" s="7" t="s">
        <v>72</v>
      </c>
      <c r="M67" s="9">
        <v>44927</v>
      </c>
      <c r="N67" s="10"/>
      <c r="O67" s="9"/>
      <c r="P67" s="10" t="s">
        <v>302</v>
      </c>
    </row>
    <row r="68" spans="2:16" ht="30" x14ac:dyDescent="0.25">
      <c r="B68" s="68" t="s">
        <v>7</v>
      </c>
      <c r="C68" s="58" t="s">
        <v>18</v>
      </c>
      <c r="D68" s="58" t="s">
        <v>259</v>
      </c>
      <c r="E68" s="58" t="s">
        <v>303</v>
      </c>
      <c r="F68" s="58">
        <v>22845</v>
      </c>
      <c r="G68" s="58">
        <v>1</v>
      </c>
      <c r="H68" s="62">
        <v>42782</v>
      </c>
      <c r="I68" s="58" t="s">
        <v>304</v>
      </c>
      <c r="J68" s="58" t="s">
        <v>70</v>
      </c>
      <c r="K68" s="58" t="s">
        <v>177</v>
      </c>
      <c r="L68" s="58" t="s">
        <v>72</v>
      </c>
      <c r="M68" s="69">
        <v>44927</v>
      </c>
      <c r="N68" s="70"/>
      <c r="O68" s="69"/>
      <c r="P68" s="71" t="s">
        <v>305</v>
      </c>
    </row>
    <row r="69" spans="2:16" ht="30" x14ac:dyDescent="0.25">
      <c r="B69" s="68" t="s">
        <v>7</v>
      </c>
      <c r="C69" s="58" t="s">
        <v>18</v>
      </c>
      <c r="D69" s="58" t="s">
        <v>259</v>
      </c>
      <c r="E69" s="58" t="s">
        <v>306</v>
      </c>
      <c r="F69" s="58">
        <v>22845</v>
      </c>
      <c r="G69" s="58">
        <v>1</v>
      </c>
      <c r="H69" s="62">
        <v>9648</v>
      </c>
      <c r="I69" s="58" t="s">
        <v>277</v>
      </c>
      <c r="J69" s="58" t="s">
        <v>70</v>
      </c>
      <c r="K69" s="58" t="s">
        <v>177</v>
      </c>
      <c r="L69" s="58" t="s">
        <v>72</v>
      </c>
      <c r="M69" s="69">
        <v>44927</v>
      </c>
      <c r="N69" s="70"/>
      <c r="O69" s="69"/>
      <c r="P69" s="71" t="s">
        <v>307</v>
      </c>
    </row>
    <row r="70" spans="2:16" ht="30" x14ac:dyDescent="0.25">
      <c r="B70" s="68" t="s">
        <v>7</v>
      </c>
      <c r="C70" s="58" t="s">
        <v>18</v>
      </c>
      <c r="D70" s="58" t="s">
        <v>259</v>
      </c>
      <c r="E70" s="58" t="s">
        <v>308</v>
      </c>
      <c r="F70" s="58">
        <v>22845</v>
      </c>
      <c r="G70" s="58">
        <v>1</v>
      </c>
      <c r="H70" s="62">
        <v>25142</v>
      </c>
      <c r="I70" s="58" t="s">
        <v>309</v>
      </c>
      <c r="J70" s="58" t="s">
        <v>70</v>
      </c>
      <c r="K70" s="58" t="s">
        <v>177</v>
      </c>
      <c r="L70" s="58" t="s">
        <v>72</v>
      </c>
      <c r="M70" s="69">
        <v>44927</v>
      </c>
      <c r="N70" s="70"/>
      <c r="O70" s="69"/>
      <c r="P70" s="71" t="s">
        <v>310</v>
      </c>
    </row>
    <row r="71" spans="2:16" ht="30" x14ac:dyDescent="0.25">
      <c r="B71" s="68" t="s">
        <v>7</v>
      </c>
      <c r="C71" s="58" t="s">
        <v>18</v>
      </c>
      <c r="D71" s="58" t="s">
        <v>259</v>
      </c>
      <c r="E71" s="58" t="s">
        <v>311</v>
      </c>
      <c r="F71" s="58">
        <v>22845</v>
      </c>
      <c r="G71" s="58">
        <v>1</v>
      </c>
      <c r="H71" s="62">
        <v>16488</v>
      </c>
      <c r="I71" s="58" t="s">
        <v>268</v>
      </c>
      <c r="J71" s="58" t="s">
        <v>70</v>
      </c>
      <c r="K71" s="58" t="s">
        <v>177</v>
      </c>
      <c r="L71" s="58" t="s">
        <v>72</v>
      </c>
      <c r="M71" s="69">
        <v>44927</v>
      </c>
      <c r="N71" s="70"/>
      <c r="O71" s="69"/>
      <c r="P71" s="71" t="s">
        <v>312</v>
      </c>
    </row>
    <row r="72" spans="2:16" ht="30" x14ac:dyDescent="0.25">
      <c r="B72" s="7" t="s">
        <v>7</v>
      </c>
      <c r="C72" s="7" t="s">
        <v>18</v>
      </c>
      <c r="D72" s="7" t="s">
        <v>259</v>
      </c>
      <c r="E72" s="7" t="s">
        <v>313</v>
      </c>
      <c r="F72" s="7">
        <v>22845</v>
      </c>
      <c r="G72" s="7">
        <v>1</v>
      </c>
      <c r="H72" s="72">
        <v>16474</v>
      </c>
      <c r="I72" s="7" t="s">
        <v>314</v>
      </c>
      <c r="J72" s="7" t="s">
        <v>70</v>
      </c>
      <c r="K72" s="7" t="s">
        <v>177</v>
      </c>
      <c r="L72" s="7" t="s">
        <v>72</v>
      </c>
      <c r="M72" s="9">
        <v>44927</v>
      </c>
      <c r="N72" s="10"/>
      <c r="O72" s="9"/>
      <c r="P72" s="10" t="s">
        <v>315</v>
      </c>
    </row>
    <row r="73" spans="2:16" ht="30" x14ac:dyDescent="0.25">
      <c r="B73" s="7" t="s">
        <v>7</v>
      </c>
      <c r="C73" s="7" t="s">
        <v>18</v>
      </c>
      <c r="D73" s="7" t="s">
        <v>259</v>
      </c>
      <c r="E73" s="7" t="s">
        <v>316</v>
      </c>
      <c r="F73" s="7">
        <v>22845</v>
      </c>
      <c r="G73" s="7">
        <v>1</v>
      </c>
      <c r="H73" s="55">
        <v>65808</v>
      </c>
      <c r="I73" s="7" t="s">
        <v>274</v>
      </c>
      <c r="J73" s="7" t="s">
        <v>70</v>
      </c>
      <c r="K73" s="7" t="s">
        <v>177</v>
      </c>
      <c r="L73" s="7" t="s">
        <v>72</v>
      </c>
      <c r="M73" s="9">
        <v>44927</v>
      </c>
      <c r="N73" s="10"/>
      <c r="O73" s="9"/>
      <c r="P73" s="10" t="s">
        <v>317</v>
      </c>
    </row>
    <row r="74" spans="2:16" ht="30" x14ac:dyDescent="0.25">
      <c r="B74" s="7" t="s">
        <v>7</v>
      </c>
      <c r="C74" s="7" t="s">
        <v>18</v>
      </c>
      <c r="D74" s="7" t="s">
        <v>259</v>
      </c>
      <c r="E74" s="7" t="s">
        <v>318</v>
      </c>
      <c r="F74" s="7">
        <v>22845</v>
      </c>
      <c r="G74" s="7">
        <v>1</v>
      </c>
      <c r="H74" s="55">
        <v>29808</v>
      </c>
      <c r="I74" s="7" t="s">
        <v>319</v>
      </c>
      <c r="J74" s="7" t="s">
        <v>70</v>
      </c>
      <c r="K74" s="7" t="s">
        <v>177</v>
      </c>
      <c r="L74" s="7" t="s">
        <v>72</v>
      </c>
      <c r="M74" s="9">
        <v>44927</v>
      </c>
      <c r="N74" s="10"/>
      <c r="O74" s="9"/>
      <c r="P74" s="10" t="s">
        <v>320</v>
      </c>
    </row>
    <row r="75" spans="2:16" ht="30" x14ac:dyDescent="0.25">
      <c r="B75" s="7" t="s">
        <v>7</v>
      </c>
      <c r="C75" s="7" t="s">
        <v>18</v>
      </c>
      <c r="D75" s="7" t="s">
        <v>259</v>
      </c>
      <c r="E75" s="7" t="s">
        <v>321</v>
      </c>
      <c r="F75" s="7">
        <v>22845</v>
      </c>
      <c r="G75" s="7">
        <v>1</v>
      </c>
      <c r="H75" s="55">
        <v>12528</v>
      </c>
      <c r="I75" s="7" t="s">
        <v>322</v>
      </c>
      <c r="J75" s="7" t="s">
        <v>70</v>
      </c>
      <c r="K75" s="7" t="s">
        <v>177</v>
      </c>
      <c r="L75" s="7" t="s">
        <v>72</v>
      </c>
      <c r="M75" s="9">
        <v>44927</v>
      </c>
      <c r="N75" s="10"/>
      <c r="O75" s="9"/>
      <c r="P75" s="10" t="s">
        <v>323</v>
      </c>
    </row>
    <row r="76" spans="2:16" ht="30" x14ac:dyDescent="0.25">
      <c r="B76" s="7" t="s">
        <v>7</v>
      </c>
      <c r="C76" s="7" t="s">
        <v>18</v>
      </c>
      <c r="D76" s="7" t="s">
        <v>259</v>
      </c>
      <c r="E76" s="7" t="s">
        <v>324</v>
      </c>
      <c r="F76" s="7">
        <v>22845</v>
      </c>
      <c r="G76" s="7">
        <v>1</v>
      </c>
      <c r="H76" s="55">
        <v>11088</v>
      </c>
      <c r="I76" s="7" t="s">
        <v>325</v>
      </c>
      <c r="J76" s="7" t="s">
        <v>70</v>
      </c>
      <c r="K76" s="7" t="s">
        <v>177</v>
      </c>
      <c r="L76" s="7" t="s">
        <v>72</v>
      </c>
      <c r="M76" s="9">
        <v>44927</v>
      </c>
      <c r="N76" s="10"/>
      <c r="O76" s="9"/>
      <c r="P76" s="10" t="s">
        <v>326</v>
      </c>
    </row>
    <row r="77" spans="2:16" ht="30" x14ac:dyDescent="0.25">
      <c r="B77" s="7" t="s">
        <v>7</v>
      </c>
      <c r="C77" s="7" t="s">
        <v>18</v>
      </c>
      <c r="D77" s="7" t="s">
        <v>259</v>
      </c>
      <c r="E77" s="7" t="s">
        <v>327</v>
      </c>
      <c r="F77" s="7">
        <v>22845</v>
      </c>
      <c r="G77" s="7">
        <v>1</v>
      </c>
      <c r="H77" s="55">
        <v>94608</v>
      </c>
      <c r="I77" s="7" t="s">
        <v>328</v>
      </c>
      <c r="J77" s="7" t="s">
        <v>70</v>
      </c>
      <c r="K77" s="7" t="s">
        <v>177</v>
      </c>
      <c r="L77" s="7" t="s">
        <v>72</v>
      </c>
      <c r="M77" s="9">
        <v>44927</v>
      </c>
      <c r="N77" s="10"/>
      <c r="O77" s="9"/>
      <c r="P77" s="10" t="s">
        <v>329</v>
      </c>
    </row>
    <row r="78" spans="2:16" ht="30" x14ac:dyDescent="0.25">
      <c r="B78" s="7" t="s">
        <v>7</v>
      </c>
      <c r="C78" s="7" t="s">
        <v>18</v>
      </c>
      <c r="D78" s="7" t="s">
        <v>259</v>
      </c>
      <c r="E78" s="7" t="s">
        <v>330</v>
      </c>
      <c r="F78" s="7">
        <v>22845</v>
      </c>
      <c r="G78" s="7">
        <v>2</v>
      </c>
      <c r="H78" s="55">
        <v>39140</v>
      </c>
      <c r="I78" s="7" t="s">
        <v>331</v>
      </c>
      <c r="J78" s="7" t="s">
        <v>70</v>
      </c>
      <c r="K78" s="7" t="s">
        <v>177</v>
      </c>
      <c r="L78" s="7" t="s">
        <v>72</v>
      </c>
      <c r="M78" s="9">
        <v>44927</v>
      </c>
      <c r="N78" s="10"/>
      <c r="O78" s="9"/>
      <c r="P78" s="10" t="s">
        <v>332</v>
      </c>
    </row>
    <row r="79" spans="2:16" ht="30" x14ac:dyDescent="0.25">
      <c r="B79" s="8" t="s">
        <v>7</v>
      </c>
      <c r="C79" s="8" t="s">
        <v>18</v>
      </c>
      <c r="D79" s="8" t="s">
        <v>259</v>
      </c>
      <c r="E79" s="8" t="s">
        <v>333</v>
      </c>
      <c r="F79" s="8">
        <v>22845</v>
      </c>
      <c r="G79" s="8">
        <v>1</v>
      </c>
      <c r="H79" s="25">
        <v>8000</v>
      </c>
      <c r="I79" s="8" t="s">
        <v>334</v>
      </c>
      <c r="J79" s="8" t="s">
        <v>70</v>
      </c>
      <c r="K79" s="8" t="s">
        <v>177</v>
      </c>
      <c r="L79" s="8" t="s">
        <v>72</v>
      </c>
      <c r="M79" s="12">
        <v>44927</v>
      </c>
      <c r="N79" s="11"/>
      <c r="O79" s="12"/>
      <c r="P79" s="11" t="s">
        <v>335</v>
      </c>
    </row>
    <row r="80" spans="2:16" ht="30" x14ac:dyDescent="0.25">
      <c r="B80" s="8" t="s">
        <v>7</v>
      </c>
      <c r="C80" s="8" t="s">
        <v>18</v>
      </c>
      <c r="D80" s="8" t="s">
        <v>259</v>
      </c>
      <c r="E80" s="8" t="s">
        <v>336</v>
      </c>
      <c r="F80" s="8">
        <v>22845</v>
      </c>
      <c r="G80" s="8">
        <v>1</v>
      </c>
      <c r="H80" s="25">
        <v>13378</v>
      </c>
      <c r="I80" s="8" t="s">
        <v>337</v>
      </c>
      <c r="J80" s="8" t="s">
        <v>70</v>
      </c>
      <c r="K80" s="8" t="s">
        <v>177</v>
      </c>
      <c r="L80" s="8" t="s">
        <v>72</v>
      </c>
      <c r="M80" s="12">
        <v>44927</v>
      </c>
      <c r="N80" s="11"/>
      <c r="O80" s="12"/>
      <c r="P80" s="11" t="s">
        <v>338</v>
      </c>
    </row>
    <row r="81" spans="2:16" ht="30" x14ac:dyDescent="0.25">
      <c r="B81" s="8" t="s">
        <v>7</v>
      </c>
      <c r="C81" s="8" t="s">
        <v>18</v>
      </c>
      <c r="D81" s="8" t="s">
        <v>259</v>
      </c>
      <c r="E81" s="8" t="s">
        <v>339</v>
      </c>
      <c r="F81" s="8">
        <v>22845</v>
      </c>
      <c r="G81" s="8">
        <v>1</v>
      </c>
      <c r="H81" s="25">
        <v>5300</v>
      </c>
      <c r="I81" s="8" t="s">
        <v>286</v>
      </c>
      <c r="J81" s="8" t="s">
        <v>70</v>
      </c>
      <c r="K81" s="8" t="s">
        <v>177</v>
      </c>
      <c r="L81" s="8" t="s">
        <v>72</v>
      </c>
      <c r="M81" s="12">
        <v>44927</v>
      </c>
      <c r="N81" s="11"/>
      <c r="O81" s="12"/>
      <c r="P81" s="11" t="s">
        <v>340</v>
      </c>
    </row>
    <row r="82" spans="2:16" ht="30" x14ac:dyDescent="0.25">
      <c r="B82" s="8" t="s">
        <v>7</v>
      </c>
      <c r="C82" s="8" t="s">
        <v>18</v>
      </c>
      <c r="D82" s="8" t="s">
        <v>259</v>
      </c>
      <c r="E82" s="8" t="s">
        <v>341</v>
      </c>
      <c r="F82" s="8">
        <v>22845</v>
      </c>
      <c r="G82" s="8">
        <v>1</v>
      </c>
      <c r="H82" s="108">
        <v>6768</v>
      </c>
      <c r="I82" s="8" t="s">
        <v>342</v>
      </c>
      <c r="J82" s="8" t="s">
        <v>70</v>
      </c>
      <c r="K82" s="8" t="s">
        <v>177</v>
      </c>
      <c r="L82" s="8" t="s">
        <v>72</v>
      </c>
      <c r="M82" s="12">
        <v>44927</v>
      </c>
      <c r="N82" s="11"/>
      <c r="O82" s="12"/>
      <c r="P82" s="11" t="s">
        <v>343</v>
      </c>
    </row>
    <row r="83" spans="2:16" ht="30" x14ac:dyDescent="0.25">
      <c r="B83" s="8" t="s">
        <v>7</v>
      </c>
      <c r="C83" s="8" t="s">
        <v>18</v>
      </c>
      <c r="D83" s="8" t="s">
        <v>259</v>
      </c>
      <c r="E83" s="8" t="s">
        <v>344</v>
      </c>
      <c r="F83" s="8">
        <v>22845</v>
      </c>
      <c r="G83" s="8">
        <v>1</v>
      </c>
      <c r="H83" s="108">
        <v>12508</v>
      </c>
      <c r="I83" s="8" t="s">
        <v>345</v>
      </c>
      <c r="J83" s="8" t="s">
        <v>70</v>
      </c>
      <c r="K83" s="8" t="s">
        <v>177</v>
      </c>
      <c r="L83" s="8" t="s">
        <v>72</v>
      </c>
      <c r="M83" s="12">
        <v>44927</v>
      </c>
      <c r="N83" s="11"/>
      <c r="O83" s="12"/>
      <c r="P83" s="11" t="s">
        <v>346</v>
      </c>
    </row>
    <row r="84" spans="2:16" ht="30" x14ac:dyDescent="0.25">
      <c r="B84" s="8" t="s">
        <v>7</v>
      </c>
      <c r="C84" s="8" t="s">
        <v>18</v>
      </c>
      <c r="D84" s="8" t="s">
        <v>259</v>
      </c>
      <c r="E84" s="8" t="s">
        <v>347</v>
      </c>
      <c r="F84" s="8">
        <v>22845</v>
      </c>
      <c r="G84" s="8">
        <v>1</v>
      </c>
      <c r="H84" s="25">
        <v>12528</v>
      </c>
      <c r="I84" s="8" t="s">
        <v>271</v>
      </c>
      <c r="J84" s="8" t="s">
        <v>70</v>
      </c>
      <c r="K84" s="8" t="s">
        <v>177</v>
      </c>
      <c r="L84" s="8" t="s">
        <v>72</v>
      </c>
      <c r="M84" s="12">
        <v>44927</v>
      </c>
      <c r="N84" s="11"/>
      <c r="O84" s="12"/>
      <c r="P84" s="11" t="s">
        <v>348</v>
      </c>
    </row>
    <row r="85" spans="2:16" ht="30" x14ac:dyDescent="0.25">
      <c r="B85" s="8" t="s">
        <v>7</v>
      </c>
      <c r="C85" s="8" t="s">
        <v>18</v>
      </c>
      <c r="D85" s="8" t="s">
        <v>259</v>
      </c>
      <c r="E85" s="8" t="s">
        <v>349</v>
      </c>
      <c r="F85" s="8">
        <v>22845</v>
      </c>
      <c r="G85" s="8">
        <v>1</v>
      </c>
      <c r="H85" s="25">
        <v>9648</v>
      </c>
      <c r="I85" s="8" t="s">
        <v>350</v>
      </c>
      <c r="J85" s="8" t="s">
        <v>70</v>
      </c>
      <c r="K85" s="8" t="s">
        <v>177</v>
      </c>
      <c r="L85" s="8" t="s">
        <v>72</v>
      </c>
      <c r="M85" s="12">
        <v>44927</v>
      </c>
      <c r="N85" s="11"/>
      <c r="O85" s="12"/>
      <c r="P85" s="11" t="s">
        <v>351</v>
      </c>
    </row>
    <row r="86" spans="2:16" ht="30" x14ac:dyDescent="0.25">
      <c r="B86" s="7" t="s">
        <v>7</v>
      </c>
      <c r="C86" s="7" t="s">
        <v>18</v>
      </c>
      <c r="D86" s="7" t="s">
        <v>259</v>
      </c>
      <c r="E86" s="7" t="s">
        <v>352</v>
      </c>
      <c r="F86" s="7">
        <v>22845</v>
      </c>
      <c r="G86" s="7">
        <v>1</v>
      </c>
      <c r="H86" s="55">
        <v>10282</v>
      </c>
      <c r="I86" s="7" t="s">
        <v>280</v>
      </c>
      <c r="J86" s="7" t="s">
        <v>70</v>
      </c>
      <c r="K86" s="7" t="s">
        <v>177</v>
      </c>
      <c r="L86" s="7" t="s">
        <v>72</v>
      </c>
      <c r="M86" s="9">
        <v>44927</v>
      </c>
      <c r="N86" s="10"/>
      <c r="O86" s="9"/>
      <c r="P86" s="10" t="s">
        <v>353</v>
      </c>
    </row>
    <row r="87" spans="2:16" ht="75" x14ac:dyDescent="0.25">
      <c r="B87" s="8" t="s">
        <v>7</v>
      </c>
      <c r="C87" s="8" t="s">
        <v>18</v>
      </c>
      <c r="D87" s="8" t="s">
        <v>259</v>
      </c>
      <c r="E87" s="8" t="s">
        <v>354</v>
      </c>
      <c r="F87" s="8">
        <v>4120</v>
      </c>
      <c r="G87" s="8">
        <v>10</v>
      </c>
      <c r="H87" s="25">
        <v>3785856</v>
      </c>
      <c r="I87" s="8" t="s">
        <v>355</v>
      </c>
      <c r="J87" s="8" t="s">
        <v>70</v>
      </c>
      <c r="K87" s="8" t="s">
        <v>177</v>
      </c>
      <c r="L87" s="8" t="s">
        <v>72</v>
      </c>
      <c r="M87" s="12">
        <v>44927</v>
      </c>
      <c r="N87" s="11"/>
      <c r="O87" s="12"/>
      <c r="P87" s="11" t="s">
        <v>356</v>
      </c>
    </row>
    <row r="88" spans="2:16" ht="45" x14ac:dyDescent="0.25">
      <c r="B88" s="8" t="s">
        <v>7</v>
      </c>
      <c r="C88" s="8" t="s">
        <v>18</v>
      </c>
      <c r="D88" s="8" t="s">
        <v>259</v>
      </c>
      <c r="E88" s="8" t="s">
        <v>357</v>
      </c>
      <c r="F88" s="8">
        <v>4120</v>
      </c>
      <c r="G88" s="8">
        <v>8</v>
      </c>
      <c r="H88" s="25">
        <v>926300</v>
      </c>
      <c r="I88" s="8" t="s">
        <v>358</v>
      </c>
      <c r="J88" s="8" t="s">
        <v>70</v>
      </c>
      <c r="K88" s="8" t="s">
        <v>177</v>
      </c>
      <c r="L88" s="8" t="s">
        <v>72</v>
      </c>
      <c r="M88" s="12">
        <v>44927</v>
      </c>
      <c r="N88" s="11"/>
      <c r="O88" s="12"/>
      <c r="P88" s="11" t="s">
        <v>359</v>
      </c>
    </row>
    <row r="89" spans="2:16" ht="30" x14ac:dyDescent="0.25">
      <c r="B89" s="8" t="s">
        <v>7</v>
      </c>
      <c r="C89" s="8" t="s">
        <v>18</v>
      </c>
      <c r="D89" s="8" t="s">
        <v>259</v>
      </c>
      <c r="E89" s="8" t="s">
        <v>360</v>
      </c>
      <c r="F89" s="8">
        <v>4120</v>
      </c>
      <c r="G89" s="8">
        <v>1</v>
      </c>
      <c r="H89" s="108">
        <v>64555</v>
      </c>
      <c r="I89" s="8" t="s">
        <v>361</v>
      </c>
      <c r="J89" s="8" t="s">
        <v>70</v>
      </c>
      <c r="K89" s="8" t="s">
        <v>177</v>
      </c>
      <c r="L89" s="8" t="s">
        <v>72</v>
      </c>
      <c r="M89" s="12">
        <v>44927</v>
      </c>
      <c r="N89" s="11"/>
      <c r="O89" s="12"/>
      <c r="P89" s="11" t="s">
        <v>362</v>
      </c>
    </row>
    <row r="90" spans="2:16" ht="30" x14ac:dyDescent="0.25">
      <c r="B90" s="8" t="s">
        <v>7</v>
      </c>
      <c r="C90" s="8" t="s">
        <v>18</v>
      </c>
      <c r="D90" s="8" t="s">
        <v>259</v>
      </c>
      <c r="E90" s="8" t="s">
        <v>363</v>
      </c>
      <c r="F90" s="8">
        <v>4120</v>
      </c>
      <c r="G90" s="8">
        <v>3</v>
      </c>
      <c r="H90" s="25">
        <v>434866</v>
      </c>
      <c r="I90" s="8" t="s">
        <v>364</v>
      </c>
      <c r="J90" s="8" t="s">
        <v>70</v>
      </c>
      <c r="K90" s="8" t="s">
        <v>177</v>
      </c>
      <c r="L90" s="8" t="s">
        <v>72</v>
      </c>
      <c r="M90" s="12">
        <v>44927</v>
      </c>
      <c r="N90" s="11"/>
      <c r="O90" s="12"/>
      <c r="P90" s="11" t="s">
        <v>365</v>
      </c>
    </row>
    <row r="91" spans="2:16" ht="30" x14ac:dyDescent="0.25">
      <c r="B91" s="8" t="s">
        <v>7</v>
      </c>
      <c r="C91" s="8" t="s">
        <v>18</v>
      </c>
      <c r="D91" s="8" t="s">
        <v>259</v>
      </c>
      <c r="E91" s="8" t="s">
        <v>366</v>
      </c>
      <c r="F91" s="8">
        <v>4120</v>
      </c>
      <c r="G91" s="8">
        <v>1</v>
      </c>
      <c r="H91" s="25">
        <v>78480</v>
      </c>
      <c r="I91" s="8" t="s">
        <v>334</v>
      </c>
      <c r="J91" s="8" t="s">
        <v>70</v>
      </c>
      <c r="K91" s="8" t="s">
        <v>177</v>
      </c>
      <c r="L91" s="8" t="s">
        <v>72</v>
      </c>
      <c r="M91" s="12">
        <v>44927</v>
      </c>
      <c r="N91" s="11"/>
      <c r="O91" s="12"/>
      <c r="P91" s="11" t="s">
        <v>367</v>
      </c>
    </row>
    <row r="92" spans="2:16" ht="30" x14ac:dyDescent="0.25">
      <c r="B92" s="8" t="s">
        <v>7</v>
      </c>
      <c r="C92" s="8" t="s">
        <v>18</v>
      </c>
      <c r="D92" s="8" t="s">
        <v>259</v>
      </c>
      <c r="E92" s="8" t="s">
        <v>368</v>
      </c>
      <c r="F92" s="8">
        <v>4120</v>
      </c>
      <c r="G92" s="8">
        <v>3</v>
      </c>
      <c r="H92" s="108">
        <v>174298</v>
      </c>
      <c r="I92" s="8" t="s">
        <v>369</v>
      </c>
      <c r="J92" s="8" t="s">
        <v>70</v>
      </c>
      <c r="K92" s="8" t="s">
        <v>177</v>
      </c>
      <c r="L92" s="8" t="s">
        <v>72</v>
      </c>
      <c r="M92" s="12">
        <v>44927</v>
      </c>
      <c r="N92" s="11"/>
      <c r="O92" s="12"/>
      <c r="P92" s="11" t="s">
        <v>370</v>
      </c>
    </row>
    <row r="93" spans="2:16" ht="30" x14ac:dyDescent="0.25">
      <c r="B93" s="8" t="s">
        <v>7</v>
      </c>
      <c r="C93" s="8" t="s">
        <v>18</v>
      </c>
      <c r="D93" s="8" t="s">
        <v>259</v>
      </c>
      <c r="E93" s="8" t="s">
        <v>371</v>
      </c>
      <c r="F93" s="8">
        <v>4138</v>
      </c>
      <c r="G93" s="8">
        <v>1</v>
      </c>
      <c r="H93" s="25">
        <v>986</v>
      </c>
      <c r="I93" s="8" t="s">
        <v>372</v>
      </c>
      <c r="J93" s="8" t="s">
        <v>70</v>
      </c>
      <c r="K93" s="8" t="s">
        <v>177</v>
      </c>
      <c r="L93" s="8" t="s">
        <v>72</v>
      </c>
      <c r="M93" s="12">
        <v>44927</v>
      </c>
      <c r="N93" s="11"/>
      <c r="O93" s="12"/>
      <c r="P93" s="11" t="s">
        <v>373</v>
      </c>
    </row>
    <row r="94" spans="2:16" ht="30" x14ac:dyDescent="0.25">
      <c r="B94" s="8" t="s">
        <v>7</v>
      </c>
      <c r="C94" s="8" t="s">
        <v>18</v>
      </c>
      <c r="D94" s="8" t="s">
        <v>259</v>
      </c>
      <c r="E94" s="8" t="s">
        <v>374</v>
      </c>
      <c r="F94" s="8">
        <v>4120</v>
      </c>
      <c r="G94" s="8">
        <v>1</v>
      </c>
      <c r="H94" s="25">
        <v>98597</v>
      </c>
      <c r="I94" s="8" t="s">
        <v>375</v>
      </c>
      <c r="J94" s="8" t="s">
        <v>70</v>
      </c>
      <c r="K94" s="8" t="s">
        <v>177</v>
      </c>
      <c r="L94" s="8" t="s">
        <v>72</v>
      </c>
      <c r="M94" s="12">
        <v>45047</v>
      </c>
      <c r="N94" s="11"/>
      <c r="O94" s="12"/>
      <c r="P94" s="11" t="s">
        <v>376</v>
      </c>
    </row>
    <row r="95" spans="2:16" ht="30" x14ac:dyDescent="0.25">
      <c r="B95" s="8" t="s">
        <v>7</v>
      </c>
      <c r="C95" s="8" t="s">
        <v>18</v>
      </c>
      <c r="D95" s="8" t="s">
        <v>259</v>
      </c>
      <c r="E95" s="8" t="s">
        <v>377</v>
      </c>
      <c r="F95" s="8">
        <v>4120</v>
      </c>
      <c r="G95" s="8">
        <v>1</v>
      </c>
      <c r="H95" s="25" t="s">
        <v>378</v>
      </c>
      <c r="I95" s="8" t="s">
        <v>379</v>
      </c>
      <c r="J95" s="8" t="s">
        <v>70</v>
      </c>
      <c r="K95" s="8" t="s">
        <v>177</v>
      </c>
      <c r="L95" s="8" t="s">
        <v>72</v>
      </c>
      <c r="M95" s="12">
        <v>44932</v>
      </c>
      <c r="N95" s="11"/>
      <c r="O95" s="12"/>
      <c r="P95" s="11" t="s">
        <v>380</v>
      </c>
    </row>
    <row r="96" spans="2:16" ht="30" x14ac:dyDescent="0.25">
      <c r="B96" s="8" t="s">
        <v>7</v>
      </c>
      <c r="C96" s="8" t="s">
        <v>18</v>
      </c>
      <c r="D96" s="8" t="s">
        <v>259</v>
      </c>
      <c r="E96" s="8" t="s">
        <v>381</v>
      </c>
      <c r="F96" s="8">
        <v>22845</v>
      </c>
      <c r="G96" s="8">
        <v>1</v>
      </c>
      <c r="H96" s="25" t="s">
        <v>382</v>
      </c>
      <c r="I96" s="8" t="s">
        <v>379</v>
      </c>
      <c r="J96" s="8" t="s">
        <v>70</v>
      </c>
      <c r="K96" s="8" t="s">
        <v>177</v>
      </c>
      <c r="L96" s="8" t="s">
        <v>72</v>
      </c>
      <c r="M96" s="12">
        <v>44932</v>
      </c>
      <c r="N96" s="11"/>
      <c r="O96" s="12"/>
      <c r="P96" s="11" t="s">
        <v>383</v>
      </c>
    </row>
    <row r="97" spans="2:16" ht="41.25" customHeight="1" x14ac:dyDescent="0.25">
      <c r="B97" s="8" t="s">
        <v>7</v>
      </c>
      <c r="C97" s="8" t="s">
        <v>18</v>
      </c>
      <c r="D97" s="8" t="s">
        <v>259</v>
      </c>
      <c r="E97" s="8" t="s">
        <v>318</v>
      </c>
      <c r="F97" s="8">
        <v>22845</v>
      </c>
      <c r="G97" s="8">
        <v>1</v>
      </c>
      <c r="H97" s="25" t="s">
        <v>384</v>
      </c>
      <c r="I97" s="8" t="s">
        <v>319</v>
      </c>
      <c r="J97" s="8" t="s">
        <v>70</v>
      </c>
      <c r="K97" s="8" t="s">
        <v>177</v>
      </c>
      <c r="L97" s="8" t="s">
        <v>72</v>
      </c>
      <c r="M97" s="12">
        <v>44927</v>
      </c>
      <c r="N97" s="11"/>
      <c r="O97" s="12"/>
      <c r="P97" s="11" t="s">
        <v>385</v>
      </c>
    </row>
    <row r="98" spans="2:16" ht="41.25" customHeight="1" x14ac:dyDescent="0.25">
      <c r="B98" s="8" t="s">
        <v>7</v>
      </c>
      <c r="C98" s="8" t="s">
        <v>18</v>
      </c>
      <c r="D98" s="8" t="s">
        <v>259</v>
      </c>
      <c r="E98" s="8" t="s">
        <v>386</v>
      </c>
      <c r="F98" s="8">
        <v>4120</v>
      </c>
      <c r="G98" s="8">
        <v>1</v>
      </c>
      <c r="H98" s="25" t="s">
        <v>387</v>
      </c>
      <c r="I98" s="8" t="s">
        <v>388</v>
      </c>
      <c r="J98" s="8" t="s">
        <v>70</v>
      </c>
      <c r="K98" s="8" t="s">
        <v>177</v>
      </c>
      <c r="L98" s="8" t="s">
        <v>72</v>
      </c>
      <c r="M98" s="12">
        <v>44929</v>
      </c>
      <c r="N98" s="11"/>
      <c r="O98" s="12"/>
      <c r="P98" s="11" t="s">
        <v>389</v>
      </c>
    </row>
    <row r="99" spans="2:16" ht="41.25" customHeight="1" x14ac:dyDescent="0.25">
      <c r="B99" s="8" t="s">
        <v>7</v>
      </c>
      <c r="C99" s="8" t="s">
        <v>18</v>
      </c>
      <c r="D99" s="8" t="s">
        <v>259</v>
      </c>
      <c r="E99" s="8" t="s">
        <v>390</v>
      </c>
      <c r="F99" s="8">
        <v>22845</v>
      </c>
      <c r="G99" s="8">
        <v>1</v>
      </c>
      <c r="H99" s="25" t="s">
        <v>391</v>
      </c>
      <c r="I99" s="8" t="s">
        <v>388</v>
      </c>
      <c r="J99" s="8" t="s">
        <v>70</v>
      </c>
      <c r="K99" s="8" t="s">
        <v>177</v>
      </c>
      <c r="L99" s="8" t="s">
        <v>72</v>
      </c>
      <c r="M99" s="12">
        <v>44927</v>
      </c>
      <c r="N99" s="11"/>
      <c r="O99" s="12"/>
      <c r="P99" s="11" t="s">
        <v>392</v>
      </c>
    </row>
    <row r="100" spans="2:16" ht="41.25" customHeight="1" x14ac:dyDescent="0.25">
      <c r="B100" s="8" t="s">
        <v>7</v>
      </c>
      <c r="C100" s="8" t="s">
        <v>18</v>
      </c>
      <c r="D100" s="8" t="s">
        <v>259</v>
      </c>
      <c r="E100" s="8" t="s">
        <v>273</v>
      </c>
      <c r="F100" s="8">
        <v>4120</v>
      </c>
      <c r="G100" s="8">
        <v>1</v>
      </c>
      <c r="H100" s="25" t="s">
        <v>393</v>
      </c>
      <c r="I100" s="8" t="s">
        <v>274</v>
      </c>
      <c r="J100" s="8" t="s">
        <v>70</v>
      </c>
      <c r="K100" s="8" t="s">
        <v>177</v>
      </c>
      <c r="L100" s="8" t="s">
        <v>72</v>
      </c>
      <c r="M100" s="12">
        <v>44933</v>
      </c>
      <c r="N100" s="11"/>
      <c r="O100" s="12"/>
      <c r="P100" s="11" t="s">
        <v>394</v>
      </c>
    </row>
    <row r="101" spans="2:16" ht="41.25" customHeight="1" x14ac:dyDescent="0.25">
      <c r="B101" s="8" t="s">
        <v>7</v>
      </c>
      <c r="C101" s="8" t="s">
        <v>18</v>
      </c>
      <c r="D101" s="8" t="s">
        <v>259</v>
      </c>
      <c r="E101" s="8" t="s">
        <v>270</v>
      </c>
      <c r="F101" s="8">
        <v>4120</v>
      </c>
      <c r="G101" s="8">
        <v>1</v>
      </c>
      <c r="H101" s="25" t="s">
        <v>395</v>
      </c>
      <c r="I101" s="8" t="s">
        <v>271</v>
      </c>
      <c r="J101" s="8" t="s">
        <v>70</v>
      </c>
      <c r="K101" s="8" t="s">
        <v>177</v>
      </c>
      <c r="L101" s="8" t="s">
        <v>72</v>
      </c>
      <c r="M101" s="12">
        <v>44933</v>
      </c>
      <c r="N101" s="11"/>
      <c r="O101" s="12"/>
      <c r="P101" s="11" t="s">
        <v>394</v>
      </c>
    </row>
    <row r="102" spans="2:16" ht="41.25" customHeight="1" x14ac:dyDescent="0.25">
      <c r="B102" s="8" t="s">
        <v>7</v>
      </c>
      <c r="C102" s="8" t="s">
        <v>18</v>
      </c>
      <c r="D102" s="8" t="s">
        <v>259</v>
      </c>
      <c r="E102" s="8" t="s">
        <v>260</v>
      </c>
      <c r="F102" s="8">
        <v>4120</v>
      </c>
      <c r="G102" s="8">
        <v>1</v>
      </c>
      <c r="H102" s="25" t="s">
        <v>396</v>
      </c>
      <c r="I102" s="8" t="s">
        <v>261</v>
      </c>
      <c r="J102" s="8" t="s">
        <v>70</v>
      </c>
      <c r="K102" s="8" t="s">
        <v>177</v>
      </c>
      <c r="L102" s="8" t="s">
        <v>72</v>
      </c>
      <c r="M102" s="12">
        <v>44933</v>
      </c>
      <c r="N102" s="11"/>
      <c r="O102" s="12"/>
      <c r="P102" s="11" t="s">
        <v>394</v>
      </c>
    </row>
    <row r="103" spans="2:16" ht="41.25" customHeight="1" x14ac:dyDescent="0.25">
      <c r="B103" s="8" t="s">
        <v>7</v>
      </c>
      <c r="C103" s="8" t="s">
        <v>18</v>
      </c>
      <c r="D103" s="8" t="s">
        <v>259</v>
      </c>
      <c r="E103" s="8" t="s">
        <v>374</v>
      </c>
      <c r="F103" s="8">
        <v>4120</v>
      </c>
      <c r="G103" s="8">
        <v>1</v>
      </c>
      <c r="H103" s="25" t="s">
        <v>397</v>
      </c>
      <c r="I103" s="8" t="s">
        <v>375</v>
      </c>
      <c r="J103" s="8" t="s">
        <v>70</v>
      </c>
      <c r="K103" s="8" t="s">
        <v>177</v>
      </c>
      <c r="L103" s="8" t="s">
        <v>72</v>
      </c>
      <c r="M103" s="12">
        <v>44931</v>
      </c>
      <c r="N103" s="11"/>
      <c r="O103" s="12"/>
      <c r="P103" s="11" t="s">
        <v>394</v>
      </c>
    </row>
    <row r="104" spans="2:16" ht="41.25" customHeight="1" x14ac:dyDescent="0.25">
      <c r="B104" s="8" t="s">
        <v>7</v>
      </c>
      <c r="C104" s="8" t="s">
        <v>18</v>
      </c>
      <c r="D104" s="8" t="s">
        <v>259</v>
      </c>
      <c r="E104" s="8" t="s">
        <v>267</v>
      </c>
      <c r="F104" s="8">
        <v>4120</v>
      </c>
      <c r="G104" s="8">
        <v>1</v>
      </c>
      <c r="H104" s="25" t="s">
        <v>398</v>
      </c>
      <c r="I104" s="8" t="s">
        <v>268</v>
      </c>
      <c r="J104" s="8" t="s">
        <v>70</v>
      </c>
      <c r="K104" s="8" t="s">
        <v>177</v>
      </c>
      <c r="L104" s="8" t="s">
        <v>72</v>
      </c>
      <c r="M104" s="12">
        <v>44934</v>
      </c>
      <c r="N104" s="11"/>
      <c r="O104" s="12"/>
      <c r="P104" s="11" t="s">
        <v>394</v>
      </c>
    </row>
    <row r="105" spans="2:16" ht="41.25" customHeight="1" x14ac:dyDescent="0.25">
      <c r="B105" s="8" t="s">
        <v>7</v>
      </c>
      <c r="C105" s="8" t="s">
        <v>18</v>
      </c>
      <c r="D105" s="8" t="s">
        <v>259</v>
      </c>
      <c r="E105" s="8" t="s">
        <v>279</v>
      </c>
      <c r="F105" s="8">
        <v>4120</v>
      </c>
      <c r="G105" s="8">
        <v>1</v>
      </c>
      <c r="H105" s="25" t="s">
        <v>399</v>
      </c>
      <c r="I105" s="8" t="s">
        <v>280</v>
      </c>
      <c r="J105" s="8" t="s">
        <v>70</v>
      </c>
      <c r="K105" s="8" t="s">
        <v>177</v>
      </c>
      <c r="L105" s="8" t="s">
        <v>72</v>
      </c>
      <c r="M105" s="12">
        <v>44933</v>
      </c>
      <c r="N105" s="11"/>
      <c r="O105" s="12"/>
      <c r="P105" s="11" t="s">
        <v>394</v>
      </c>
    </row>
    <row r="106" spans="2:16" ht="41.25" customHeight="1" x14ac:dyDescent="0.25">
      <c r="B106" s="8" t="s">
        <v>7</v>
      </c>
      <c r="C106" s="8" t="s">
        <v>18</v>
      </c>
      <c r="D106" s="8" t="s">
        <v>259</v>
      </c>
      <c r="E106" s="8" t="s">
        <v>276</v>
      </c>
      <c r="F106" s="8">
        <v>4120</v>
      </c>
      <c r="G106" s="8">
        <v>1</v>
      </c>
      <c r="H106" s="25" t="s">
        <v>400</v>
      </c>
      <c r="I106" s="8" t="s">
        <v>277</v>
      </c>
      <c r="J106" s="8" t="s">
        <v>70</v>
      </c>
      <c r="K106" s="8" t="s">
        <v>177</v>
      </c>
      <c r="L106" s="8" t="s">
        <v>72</v>
      </c>
      <c r="M106" s="12">
        <v>44933</v>
      </c>
      <c r="N106" s="11"/>
      <c r="O106" s="12"/>
      <c r="P106" s="11" t="s">
        <v>394</v>
      </c>
    </row>
    <row r="107" spans="2:16" ht="270" x14ac:dyDescent="0.25">
      <c r="B107" s="7" t="s">
        <v>7</v>
      </c>
      <c r="C107" s="7" t="s">
        <v>22</v>
      </c>
      <c r="D107" s="7" t="s">
        <v>401</v>
      </c>
      <c r="E107" s="7" t="s">
        <v>402</v>
      </c>
      <c r="F107" s="7"/>
      <c r="G107" s="7">
        <v>1</v>
      </c>
      <c r="H107" s="55">
        <v>2008143</v>
      </c>
      <c r="I107" s="7" t="s">
        <v>403</v>
      </c>
      <c r="J107" s="7" t="s">
        <v>70</v>
      </c>
      <c r="K107" s="7" t="s">
        <v>100</v>
      </c>
      <c r="L107" s="7" t="s">
        <v>72</v>
      </c>
      <c r="M107" s="9">
        <v>45153</v>
      </c>
      <c r="N107" s="10"/>
      <c r="O107" s="9"/>
      <c r="P107" s="10" t="s">
        <v>404</v>
      </c>
    </row>
    <row r="108" spans="2:16" ht="135" x14ac:dyDescent="0.25">
      <c r="B108" s="7" t="s">
        <v>7</v>
      </c>
      <c r="C108" s="7" t="s">
        <v>22</v>
      </c>
      <c r="D108" s="7" t="s">
        <v>401</v>
      </c>
      <c r="E108" s="7" t="s">
        <v>406</v>
      </c>
      <c r="F108" s="7"/>
      <c r="G108" s="7">
        <v>1</v>
      </c>
      <c r="H108" s="55">
        <v>498000</v>
      </c>
      <c r="I108" s="7" t="s">
        <v>407</v>
      </c>
      <c r="J108" s="7" t="s">
        <v>70</v>
      </c>
      <c r="K108" s="7" t="s">
        <v>100</v>
      </c>
      <c r="L108" s="7" t="s">
        <v>72</v>
      </c>
      <c r="M108" s="9">
        <v>45122</v>
      </c>
      <c r="N108" s="10"/>
      <c r="O108" s="9"/>
      <c r="P108" s="10" t="s">
        <v>408</v>
      </c>
    </row>
    <row r="109" spans="2:16" ht="135" x14ac:dyDescent="0.25">
      <c r="B109" s="7" t="s">
        <v>7</v>
      </c>
      <c r="C109" s="7" t="s">
        <v>22</v>
      </c>
      <c r="D109" s="7" t="s">
        <v>401</v>
      </c>
      <c r="E109" s="7" t="s">
        <v>409</v>
      </c>
      <c r="F109" s="7"/>
      <c r="G109" s="7">
        <v>1</v>
      </c>
      <c r="H109" s="55">
        <v>29000</v>
      </c>
      <c r="I109" s="7" t="s">
        <v>410</v>
      </c>
      <c r="J109" s="7" t="s">
        <v>70</v>
      </c>
      <c r="K109" s="7" t="s">
        <v>100</v>
      </c>
      <c r="L109" s="7" t="s">
        <v>72</v>
      </c>
      <c r="M109" s="9">
        <v>45184</v>
      </c>
      <c r="N109" s="10"/>
      <c r="O109" s="9"/>
      <c r="P109" s="10" t="s">
        <v>411</v>
      </c>
    </row>
    <row r="110" spans="2:16" ht="180" x14ac:dyDescent="0.25">
      <c r="B110" s="7" t="s">
        <v>7</v>
      </c>
      <c r="C110" s="7" t="s">
        <v>22</v>
      </c>
      <c r="D110" s="7" t="s">
        <v>401</v>
      </c>
      <c r="E110" s="7" t="s">
        <v>412</v>
      </c>
      <c r="F110" s="7"/>
      <c r="G110" s="7">
        <v>1</v>
      </c>
      <c r="H110" s="55">
        <v>517000</v>
      </c>
      <c r="I110" s="7" t="s">
        <v>413</v>
      </c>
      <c r="J110" s="7" t="s">
        <v>70</v>
      </c>
      <c r="K110" s="7" t="s">
        <v>100</v>
      </c>
      <c r="L110" s="7" t="s">
        <v>72</v>
      </c>
      <c r="M110" s="9">
        <v>45214</v>
      </c>
      <c r="N110" s="10"/>
      <c r="O110" s="9"/>
      <c r="P110" s="10" t="s">
        <v>414</v>
      </c>
    </row>
    <row r="111" spans="2:16" ht="105" x14ac:dyDescent="0.25">
      <c r="B111" s="55" t="s">
        <v>7</v>
      </c>
      <c r="C111" s="7" t="s">
        <v>22</v>
      </c>
      <c r="D111" s="7" t="s">
        <v>401</v>
      </c>
      <c r="E111" s="7" t="s">
        <v>415</v>
      </c>
      <c r="F111" s="7"/>
      <c r="G111" s="7">
        <v>1</v>
      </c>
      <c r="H111" s="55">
        <v>95000</v>
      </c>
      <c r="I111" s="7" t="s">
        <v>416</v>
      </c>
      <c r="J111" s="7" t="s">
        <v>70</v>
      </c>
      <c r="K111" s="7" t="s">
        <v>100</v>
      </c>
      <c r="L111" s="7" t="s">
        <v>72</v>
      </c>
      <c r="M111" s="9">
        <v>45231</v>
      </c>
      <c r="N111" s="10"/>
      <c r="O111" s="9"/>
      <c r="P111" s="10" t="s">
        <v>417</v>
      </c>
    </row>
    <row r="112" spans="2:16" ht="45" x14ac:dyDescent="0.25">
      <c r="B112" s="7" t="s">
        <v>7</v>
      </c>
      <c r="C112" s="7" t="s">
        <v>22</v>
      </c>
      <c r="D112" s="7" t="s">
        <v>401</v>
      </c>
      <c r="E112" s="7" t="s">
        <v>418</v>
      </c>
      <c r="F112" s="7"/>
      <c r="G112" s="7">
        <v>1</v>
      </c>
      <c r="H112" s="72">
        <v>65000</v>
      </c>
      <c r="I112" s="7" t="s">
        <v>419</v>
      </c>
      <c r="J112" s="7" t="s">
        <v>70</v>
      </c>
      <c r="K112" s="7" t="s">
        <v>100</v>
      </c>
      <c r="L112" s="7" t="s">
        <v>72</v>
      </c>
      <c r="M112" s="9">
        <v>45092</v>
      </c>
      <c r="N112" s="10"/>
      <c r="O112" s="9"/>
      <c r="P112" s="10" t="s">
        <v>420</v>
      </c>
    </row>
    <row r="113" spans="2:16" ht="120" x14ac:dyDescent="0.25">
      <c r="B113" s="7" t="s">
        <v>7</v>
      </c>
      <c r="C113" s="7" t="s">
        <v>22</v>
      </c>
      <c r="D113" s="7" t="s">
        <v>401</v>
      </c>
      <c r="E113" s="7" t="s">
        <v>421</v>
      </c>
      <c r="F113" s="7"/>
      <c r="G113" s="7">
        <v>1</v>
      </c>
      <c r="H113" s="72">
        <v>258000</v>
      </c>
      <c r="I113" s="7" t="s">
        <v>422</v>
      </c>
      <c r="J113" s="7" t="s">
        <v>70</v>
      </c>
      <c r="K113" s="7" t="s">
        <v>100</v>
      </c>
      <c r="L113" s="7" t="s">
        <v>72</v>
      </c>
      <c r="M113" s="9">
        <v>45078</v>
      </c>
      <c r="N113" s="10"/>
      <c r="O113" s="9"/>
      <c r="P113" s="10" t="s">
        <v>423</v>
      </c>
    </row>
    <row r="114" spans="2:16" ht="90" x14ac:dyDescent="0.25">
      <c r="B114" s="7" t="s">
        <v>7</v>
      </c>
      <c r="C114" s="7" t="s">
        <v>22</v>
      </c>
      <c r="D114" s="7" t="s">
        <v>401</v>
      </c>
      <c r="E114" s="7" t="s">
        <v>424</v>
      </c>
      <c r="F114" s="7"/>
      <c r="G114" s="7">
        <v>1</v>
      </c>
      <c r="H114" s="72">
        <v>233000</v>
      </c>
      <c r="I114" s="7" t="s">
        <v>425</v>
      </c>
      <c r="J114" s="7" t="s">
        <v>70</v>
      </c>
      <c r="K114" s="7" t="s">
        <v>100</v>
      </c>
      <c r="L114" s="7" t="s">
        <v>72</v>
      </c>
      <c r="M114" s="9">
        <v>45200</v>
      </c>
      <c r="N114" s="10"/>
      <c r="O114" s="9"/>
      <c r="P114" s="10" t="s">
        <v>426</v>
      </c>
    </row>
    <row r="115" spans="2:16" ht="300" x14ac:dyDescent="0.25">
      <c r="B115" s="7" t="s">
        <v>7</v>
      </c>
      <c r="C115" s="7" t="s">
        <v>22</v>
      </c>
      <c r="D115" s="7" t="s">
        <v>427</v>
      </c>
      <c r="E115" s="7" t="s">
        <v>428</v>
      </c>
      <c r="F115" s="7"/>
      <c r="G115" s="7">
        <v>1</v>
      </c>
      <c r="H115" s="55">
        <v>1994000</v>
      </c>
      <c r="I115" s="7" t="s">
        <v>429</v>
      </c>
      <c r="J115" s="7" t="s">
        <v>70</v>
      </c>
      <c r="K115" s="7" t="s">
        <v>100</v>
      </c>
      <c r="L115" s="7" t="s">
        <v>72</v>
      </c>
      <c r="M115" s="9">
        <v>45108</v>
      </c>
      <c r="N115" s="10"/>
      <c r="O115" s="9"/>
      <c r="P115" s="10" t="s">
        <v>430</v>
      </c>
    </row>
    <row r="116" spans="2:16" ht="45" x14ac:dyDescent="0.25">
      <c r="B116" s="7" t="s">
        <v>7</v>
      </c>
      <c r="C116" s="7" t="s">
        <v>22</v>
      </c>
      <c r="D116" s="7" t="s">
        <v>427</v>
      </c>
      <c r="E116" s="7" t="s">
        <v>431</v>
      </c>
      <c r="F116" s="7"/>
      <c r="G116" s="7">
        <v>1</v>
      </c>
      <c r="H116" s="55">
        <v>539143</v>
      </c>
      <c r="I116" s="7" t="s">
        <v>432</v>
      </c>
      <c r="J116" s="7" t="s">
        <v>70</v>
      </c>
      <c r="K116" s="7" t="s">
        <v>100</v>
      </c>
      <c r="L116" s="7" t="s">
        <v>72</v>
      </c>
      <c r="M116" s="9">
        <v>45170</v>
      </c>
      <c r="N116" s="10"/>
      <c r="O116" s="9"/>
      <c r="P116" s="10" t="s">
        <v>433</v>
      </c>
    </row>
    <row r="117" spans="2:16" ht="60" x14ac:dyDescent="0.25">
      <c r="B117" s="7" t="s">
        <v>7</v>
      </c>
      <c r="C117" s="7" t="s">
        <v>22</v>
      </c>
      <c r="D117" s="7" t="s">
        <v>427</v>
      </c>
      <c r="E117" s="7" t="s">
        <v>434</v>
      </c>
      <c r="F117" s="7"/>
      <c r="G117" s="7">
        <v>1</v>
      </c>
      <c r="H117" s="55">
        <v>33000</v>
      </c>
      <c r="I117" s="7" t="s">
        <v>435</v>
      </c>
      <c r="J117" s="7" t="s">
        <v>70</v>
      </c>
      <c r="K117" s="7" t="s">
        <v>100</v>
      </c>
      <c r="L117" s="7" t="s">
        <v>72</v>
      </c>
      <c r="M117" s="9">
        <v>45139</v>
      </c>
      <c r="N117" s="10"/>
      <c r="O117" s="9"/>
      <c r="P117" s="10" t="s">
        <v>436</v>
      </c>
    </row>
    <row r="118" spans="2:16" ht="75" x14ac:dyDescent="0.25">
      <c r="B118" s="7" t="s">
        <v>7</v>
      </c>
      <c r="C118" s="7" t="s">
        <v>22</v>
      </c>
      <c r="D118" s="7" t="s">
        <v>427</v>
      </c>
      <c r="E118" s="55" t="s">
        <v>438</v>
      </c>
      <c r="F118" s="7"/>
      <c r="G118" s="7">
        <v>1</v>
      </c>
      <c r="H118" s="55">
        <v>700000</v>
      </c>
      <c r="I118" s="7" t="s">
        <v>439</v>
      </c>
      <c r="J118" s="7" t="s">
        <v>70</v>
      </c>
      <c r="K118" s="7" t="s">
        <v>100</v>
      </c>
      <c r="L118" s="7" t="s">
        <v>72</v>
      </c>
      <c r="M118" s="9">
        <v>45153</v>
      </c>
      <c r="N118" s="10"/>
      <c r="O118" s="9"/>
      <c r="P118" s="10" t="s">
        <v>440</v>
      </c>
    </row>
    <row r="119" spans="2:16" ht="75" x14ac:dyDescent="0.25">
      <c r="B119" s="7" t="s">
        <v>7</v>
      </c>
      <c r="C119" s="7" t="s">
        <v>22</v>
      </c>
      <c r="D119" s="7" t="s">
        <v>427</v>
      </c>
      <c r="E119" s="7" t="s">
        <v>441</v>
      </c>
      <c r="F119" s="7"/>
      <c r="G119" s="7">
        <v>1</v>
      </c>
      <c r="H119" s="55">
        <v>31000</v>
      </c>
      <c r="I119" s="7" t="s">
        <v>442</v>
      </c>
      <c r="J119" s="7" t="s">
        <v>70</v>
      </c>
      <c r="K119" s="7" t="s">
        <v>100</v>
      </c>
      <c r="L119" s="7" t="s">
        <v>72</v>
      </c>
      <c r="M119" s="9">
        <v>45047</v>
      </c>
      <c r="N119" s="10"/>
      <c r="O119" s="9"/>
      <c r="P119" s="10" t="s">
        <v>443</v>
      </c>
    </row>
    <row r="120" spans="2:16" ht="255" x14ac:dyDescent="0.25">
      <c r="B120" s="7" t="s">
        <v>7</v>
      </c>
      <c r="C120" s="7" t="s">
        <v>22</v>
      </c>
      <c r="D120" s="7" t="s">
        <v>427</v>
      </c>
      <c r="E120" s="7" t="s">
        <v>444</v>
      </c>
      <c r="F120" s="7"/>
      <c r="G120" s="7">
        <v>1</v>
      </c>
      <c r="H120" s="55">
        <v>355000</v>
      </c>
      <c r="I120" s="7" t="s">
        <v>445</v>
      </c>
      <c r="J120" s="7" t="s">
        <v>70</v>
      </c>
      <c r="K120" s="7" t="s">
        <v>100</v>
      </c>
      <c r="L120" s="7" t="s">
        <v>72</v>
      </c>
      <c r="M120" s="9">
        <v>45092</v>
      </c>
      <c r="N120" s="10"/>
      <c r="O120" s="9"/>
      <c r="P120" s="10" t="s">
        <v>446</v>
      </c>
    </row>
    <row r="121" spans="2:16" ht="120" x14ac:dyDescent="0.25">
      <c r="B121" s="55" t="s">
        <v>7</v>
      </c>
      <c r="C121" s="55" t="s">
        <v>22</v>
      </c>
      <c r="D121" s="55" t="s">
        <v>427</v>
      </c>
      <c r="E121" s="7" t="s">
        <v>448</v>
      </c>
      <c r="F121" s="7"/>
      <c r="G121" s="7">
        <v>1</v>
      </c>
      <c r="H121" s="55">
        <v>786000</v>
      </c>
      <c r="I121" s="7" t="s">
        <v>449</v>
      </c>
      <c r="J121" s="7" t="s">
        <v>70</v>
      </c>
      <c r="K121" s="7" t="s">
        <v>100</v>
      </c>
      <c r="L121" s="7" t="s">
        <v>72</v>
      </c>
      <c r="M121" s="9">
        <v>45231</v>
      </c>
      <c r="N121" s="10"/>
      <c r="O121" s="9"/>
      <c r="P121" s="10" t="s">
        <v>450</v>
      </c>
    </row>
    <row r="122" spans="2:16" ht="60" x14ac:dyDescent="0.25">
      <c r="B122" s="55" t="s">
        <v>7</v>
      </c>
      <c r="C122" s="7" t="s">
        <v>22</v>
      </c>
      <c r="D122" s="55" t="s">
        <v>427</v>
      </c>
      <c r="E122" s="7" t="s">
        <v>451</v>
      </c>
      <c r="F122" s="7"/>
      <c r="G122" s="7">
        <v>1</v>
      </c>
      <c r="H122" s="55">
        <v>75000</v>
      </c>
      <c r="I122" s="7" t="s">
        <v>452</v>
      </c>
      <c r="J122" s="7" t="s">
        <v>70</v>
      </c>
      <c r="K122" s="7" t="s">
        <v>100</v>
      </c>
      <c r="L122" s="7" t="s">
        <v>72</v>
      </c>
      <c r="M122" s="9">
        <v>45184</v>
      </c>
      <c r="N122" s="10"/>
      <c r="O122" s="9"/>
      <c r="P122" s="10" t="s">
        <v>453</v>
      </c>
    </row>
    <row r="123" spans="2:16" ht="195" x14ac:dyDescent="0.25">
      <c r="B123" s="55" t="s">
        <v>7</v>
      </c>
      <c r="C123" s="55" t="s">
        <v>22</v>
      </c>
      <c r="D123" s="55" t="s">
        <v>427</v>
      </c>
      <c r="E123" s="7" t="s">
        <v>454</v>
      </c>
      <c r="F123" s="7"/>
      <c r="G123" s="7">
        <v>1</v>
      </c>
      <c r="H123" s="55">
        <v>1872000</v>
      </c>
      <c r="I123" s="7" t="s">
        <v>455</v>
      </c>
      <c r="J123" s="7" t="s">
        <v>70</v>
      </c>
      <c r="K123" s="7" t="s">
        <v>100</v>
      </c>
      <c r="L123" s="7" t="s">
        <v>72</v>
      </c>
      <c r="M123" s="9">
        <v>45261</v>
      </c>
      <c r="N123" s="10"/>
      <c r="O123" s="9"/>
      <c r="P123" s="10" t="s">
        <v>456</v>
      </c>
    </row>
    <row r="124" spans="2:16" ht="45" x14ac:dyDescent="0.25">
      <c r="B124" s="7" t="s">
        <v>7</v>
      </c>
      <c r="C124" s="7" t="s">
        <v>22</v>
      </c>
      <c r="D124" s="7" t="s">
        <v>427</v>
      </c>
      <c r="E124" s="7" t="s">
        <v>457</v>
      </c>
      <c r="F124" s="7"/>
      <c r="G124" s="7">
        <v>1</v>
      </c>
      <c r="H124" s="72">
        <v>435000</v>
      </c>
      <c r="I124" s="7" t="s">
        <v>419</v>
      </c>
      <c r="J124" s="7" t="s">
        <v>70</v>
      </c>
      <c r="K124" s="7" t="s">
        <v>100</v>
      </c>
      <c r="L124" s="7" t="s">
        <v>72</v>
      </c>
      <c r="M124" s="9">
        <v>45078</v>
      </c>
      <c r="N124" s="10"/>
      <c r="O124" s="9"/>
      <c r="P124" s="10" t="s">
        <v>458</v>
      </c>
    </row>
    <row r="125" spans="2:16" ht="45" x14ac:dyDescent="0.25">
      <c r="B125" s="7" t="s">
        <v>7</v>
      </c>
      <c r="C125" s="7" t="s">
        <v>22</v>
      </c>
      <c r="D125" s="7" t="s">
        <v>427</v>
      </c>
      <c r="E125" s="7" t="s">
        <v>459</v>
      </c>
      <c r="F125" s="7"/>
      <c r="G125" s="7">
        <v>1</v>
      </c>
      <c r="H125" s="72">
        <v>500000</v>
      </c>
      <c r="I125" s="7" t="s">
        <v>419</v>
      </c>
      <c r="J125" s="7" t="s">
        <v>70</v>
      </c>
      <c r="K125" s="7" t="s">
        <v>100</v>
      </c>
      <c r="L125" s="7" t="s">
        <v>72</v>
      </c>
      <c r="M125" s="9">
        <v>45122</v>
      </c>
      <c r="N125" s="10"/>
      <c r="O125" s="9"/>
      <c r="P125" s="10" t="s">
        <v>460</v>
      </c>
    </row>
    <row r="126" spans="2:16" ht="45" x14ac:dyDescent="0.25">
      <c r="B126" s="7" t="s">
        <v>7</v>
      </c>
      <c r="C126" s="7" t="s">
        <v>22</v>
      </c>
      <c r="D126" s="7" t="s">
        <v>427</v>
      </c>
      <c r="E126" s="7" t="s">
        <v>461</v>
      </c>
      <c r="F126" s="7"/>
      <c r="G126" s="7">
        <v>1</v>
      </c>
      <c r="H126" s="72">
        <v>500000</v>
      </c>
      <c r="I126" s="7" t="s">
        <v>419</v>
      </c>
      <c r="J126" s="7" t="s">
        <v>70</v>
      </c>
      <c r="K126" s="7" t="s">
        <v>100</v>
      </c>
      <c r="L126" s="7" t="s">
        <v>72</v>
      </c>
      <c r="M126" s="9">
        <v>45214</v>
      </c>
      <c r="N126" s="10"/>
      <c r="O126" s="9"/>
      <c r="P126" s="10" t="s">
        <v>462</v>
      </c>
    </row>
    <row r="127" spans="2:16" ht="45" x14ac:dyDescent="0.25">
      <c r="B127" s="7" t="s">
        <v>7</v>
      </c>
      <c r="C127" s="7" t="s">
        <v>22</v>
      </c>
      <c r="D127" s="7" t="s">
        <v>427</v>
      </c>
      <c r="E127" s="7" t="s">
        <v>463</v>
      </c>
      <c r="F127" s="7"/>
      <c r="G127" s="7">
        <v>1</v>
      </c>
      <c r="H127" s="72">
        <v>500000</v>
      </c>
      <c r="I127" s="7" t="s">
        <v>419</v>
      </c>
      <c r="J127" s="7" t="s">
        <v>70</v>
      </c>
      <c r="K127" s="7" t="s">
        <v>100</v>
      </c>
      <c r="L127" s="7" t="s">
        <v>72</v>
      </c>
      <c r="M127" s="9">
        <v>45245</v>
      </c>
      <c r="N127" s="10"/>
      <c r="O127" s="9"/>
      <c r="P127" s="10" t="s">
        <v>464</v>
      </c>
    </row>
    <row r="128" spans="2:16" ht="135" x14ac:dyDescent="0.25">
      <c r="B128" s="7" t="s">
        <v>7</v>
      </c>
      <c r="C128" s="7" t="s">
        <v>22</v>
      </c>
      <c r="D128" s="7" t="s">
        <v>427</v>
      </c>
      <c r="E128" s="7" t="s">
        <v>465</v>
      </c>
      <c r="F128" s="7"/>
      <c r="G128" s="7">
        <v>1</v>
      </c>
      <c r="H128" s="72">
        <v>90000</v>
      </c>
      <c r="I128" s="7" t="s">
        <v>466</v>
      </c>
      <c r="J128" s="7" t="s">
        <v>70</v>
      </c>
      <c r="K128" s="7" t="s">
        <v>100</v>
      </c>
      <c r="L128" s="7" t="s">
        <v>72</v>
      </c>
      <c r="M128" s="9">
        <v>45245</v>
      </c>
      <c r="N128" s="10"/>
      <c r="O128" s="9"/>
      <c r="P128" s="10" t="s">
        <v>467</v>
      </c>
    </row>
    <row r="129" spans="2:16" ht="105" x14ac:dyDescent="0.25">
      <c r="B129" s="7" t="s">
        <v>7</v>
      </c>
      <c r="C129" s="7" t="s">
        <v>22</v>
      </c>
      <c r="D129" s="7" t="s">
        <v>427</v>
      </c>
      <c r="E129" s="7" t="s">
        <v>468</v>
      </c>
      <c r="F129" s="7"/>
      <c r="G129" s="7">
        <v>1</v>
      </c>
      <c r="H129" s="72">
        <v>100000</v>
      </c>
      <c r="I129" s="7" t="s">
        <v>469</v>
      </c>
      <c r="J129" s="7" t="s">
        <v>70</v>
      </c>
      <c r="K129" s="7" t="s">
        <v>100</v>
      </c>
      <c r="L129" s="7" t="s">
        <v>72</v>
      </c>
      <c r="M129" s="9">
        <v>45200</v>
      </c>
      <c r="N129" s="10"/>
      <c r="O129" s="9"/>
      <c r="P129" s="10" t="s">
        <v>470</v>
      </c>
    </row>
    <row r="130" spans="2:16" ht="30" x14ac:dyDescent="0.25">
      <c r="B130" s="68" t="s">
        <v>7</v>
      </c>
      <c r="C130" s="58" t="s">
        <v>21</v>
      </c>
      <c r="D130" s="58" t="s">
        <v>471</v>
      </c>
      <c r="E130" s="58" t="s">
        <v>472</v>
      </c>
      <c r="F130" s="58">
        <v>16500</v>
      </c>
      <c r="G130" s="58">
        <v>1</v>
      </c>
      <c r="H130" s="62">
        <v>1031122.09</v>
      </c>
      <c r="I130" s="58" t="s">
        <v>176</v>
      </c>
      <c r="J130" s="58" t="s">
        <v>70</v>
      </c>
      <c r="K130" s="58" t="s">
        <v>177</v>
      </c>
      <c r="L130" s="58" t="s">
        <v>72</v>
      </c>
      <c r="M130" s="69">
        <v>44957</v>
      </c>
      <c r="N130" s="70"/>
      <c r="O130" s="69"/>
      <c r="P130" s="71" t="s">
        <v>473</v>
      </c>
    </row>
    <row r="131" spans="2:16" ht="75" x14ac:dyDescent="0.25">
      <c r="B131" s="68" t="s">
        <v>7</v>
      </c>
      <c r="C131" s="58" t="s">
        <v>21</v>
      </c>
      <c r="D131" s="58" t="s">
        <v>471</v>
      </c>
      <c r="E131" s="58" t="s">
        <v>474</v>
      </c>
      <c r="F131" s="58">
        <v>2771</v>
      </c>
      <c r="G131" s="58">
        <v>1</v>
      </c>
      <c r="H131" s="62">
        <v>945956.8</v>
      </c>
      <c r="I131" s="58" t="s">
        <v>176</v>
      </c>
      <c r="J131" s="58" t="s">
        <v>70</v>
      </c>
      <c r="K131" s="58" t="s">
        <v>177</v>
      </c>
      <c r="L131" s="58" t="s">
        <v>72</v>
      </c>
      <c r="M131" s="69">
        <v>44957</v>
      </c>
      <c r="N131" s="70"/>
      <c r="O131" s="69"/>
      <c r="P131" s="71" t="s">
        <v>475</v>
      </c>
    </row>
    <row r="132" spans="2:16" ht="30" x14ac:dyDescent="0.25">
      <c r="B132" s="68" t="s">
        <v>7</v>
      </c>
      <c r="C132" s="58" t="s">
        <v>21</v>
      </c>
      <c r="D132" s="58" t="s">
        <v>471</v>
      </c>
      <c r="E132" s="58" t="s">
        <v>476</v>
      </c>
      <c r="F132" s="58">
        <v>2658</v>
      </c>
      <c r="G132" s="58">
        <v>1</v>
      </c>
      <c r="H132" s="62">
        <v>9815.7199999999993</v>
      </c>
      <c r="I132" s="58" t="s">
        <v>176</v>
      </c>
      <c r="J132" s="58" t="s">
        <v>70</v>
      </c>
      <c r="K132" s="58" t="s">
        <v>177</v>
      </c>
      <c r="L132" s="58" t="s">
        <v>72</v>
      </c>
      <c r="M132" s="69">
        <v>45171</v>
      </c>
      <c r="N132" s="70"/>
      <c r="O132" s="69"/>
      <c r="P132" s="71" t="s">
        <v>477</v>
      </c>
    </row>
    <row r="133" spans="2:16" ht="30" x14ac:dyDescent="0.25">
      <c r="B133" s="68" t="s">
        <v>7</v>
      </c>
      <c r="C133" s="58" t="s">
        <v>21</v>
      </c>
      <c r="D133" s="58" t="s">
        <v>471</v>
      </c>
      <c r="E133" s="58" t="s">
        <v>478</v>
      </c>
      <c r="F133" s="58">
        <v>2658</v>
      </c>
      <c r="G133" s="58">
        <v>1</v>
      </c>
      <c r="H133" s="62">
        <v>19384.23</v>
      </c>
      <c r="I133" s="58" t="s">
        <v>176</v>
      </c>
      <c r="J133" s="58" t="s">
        <v>70</v>
      </c>
      <c r="K133" s="58" t="s">
        <v>177</v>
      </c>
      <c r="L133" s="58" t="s">
        <v>72</v>
      </c>
      <c r="M133" s="69">
        <v>45148</v>
      </c>
      <c r="N133" s="70"/>
      <c r="O133" s="69"/>
      <c r="P133" s="71" t="s">
        <v>479</v>
      </c>
    </row>
    <row r="134" spans="2:16" ht="30" x14ac:dyDescent="0.25">
      <c r="B134" s="68" t="s">
        <v>7</v>
      </c>
      <c r="C134" s="58" t="s">
        <v>21</v>
      </c>
      <c r="D134" s="58" t="s">
        <v>471</v>
      </c>
      <c r="E134" s="58" t="s">
        <v>480</v>
      </c>
      <c r="F134" s="58">
        <v>1627</v>
      </c>
      <c r="G134" s="58">
        <v>1</v>
      </c>
      <c r="H134" s="62">
        <v>8094845.7216000054</v>
      </c>
      <c r="I134" s="58" t="s">
        <v>176</v>
      </c>
      <c r="J134" s="58" t="s">
        <v>70</v>
      </c>
      <c r="K134" s="58" t="s">
        <v>177</v>
      </c>
      <c r="L134" s="58" t="s">
        <v>72</v>
      </c>
      <c r="M134" s="69">
        <v>44932</v>
      </c>
      <c r="N134" s="70"/>
      <c r="O134" s="69"/>
      <c r="P134" s="71" t="s">
        <v>481</v>
      </c>
    </row>
    <row r="135" spans="2:16" ht="30" x14ac:dyDescent="0.25">
      <c r="B135" s="68" t="s">
        <v>7</v>
      </c>
      <c r="C135" s="58" t="s">
        <v>21</v>
      </c>
      <c r="D135" s="58" t="s">
        <v>471</v>
      </c>
      <c r="E135" s="58" t="s">
        <v>482</v>
      </c>
      <c r="F135" s="58">
        <v>2658</v>
      </c>
      <c r="G135" s="58">
        <v>1</v>
      </c>
      <c r="H135" s="62">
        <v>4536.78</v>
      </c>
      <c r="I135" s="58" t="s">
        <v>176</v>
      </c>
      <c r="J135" s="58" t="s">
        <v>70</v>
      </c>
      <c r="K135" s="58" t="s">
        <v>177</v>
      </c>
      <c r="L135" s="58" t="s">
        <v>72</v>
      </c>
      <c r="M135" s="69">
        <v>45258</v>
      </c>
      <c r="N135" s="70"/>
      <c r="O135" s="69"/>
      <c r="P135" s="71" t="s">
        <v>479</v>
      </c>
    </row>
    <row r="136" spans="2:16" ht="30" x14ac:dyDescent="0.25">
      <c r="B136" s="68" t="s">
        <v>7</v>
      </c>
      <c r="C136" s="58" t="s">
        <v>18</v>
      </c>
      <c r="D136" s="58" t="s">
        <v>483</v>
      </c>
      <c r="E136" s="58" t="s">
        <v>484</v>
      </c>
      <c r="F136" s="58">
        <v>876</v>
      </c>
      <c r="G136" s="58">
        <v>1</v>
      </c>
      <c r="H136" s="62">
        <v>50000</v>
      </c>
      <c r="I136" s="105" t="s">
        <v>143</v>
      </c>
      <c r="J136" s="58" t="s">
        <v>70</v>
      </c>
      <c r="K136" s="58" t="s">
        <v>111</v>
      </c>
      <c r="L136" s="58" t="s">
        <v>115</v>
      </c>
      <c r="M136" s="69"/>
      <c r="N136" s="70" t="s">
        <v>485</v>
      </c>
      <c r="O136" s="69">
        <v>45252</v>
      </c>
      <c r="P136" s="71" t="s">
        <v>486</v>
      </c>
    </row>
    <row r="137" spans="2:16" ht="30" x14ac:dyDescent="0.25">
      <c r="B137" s="68" t="s">
        <v>7</v>
      </c>
      <c r="C137" s="58" t="s">
        <v>18</v>
      </c>
      <c r="D137" s="58" t="s">
        <v>483</v>
      </c>
      <c r="E137" s="105" t="s">
        <v>487</v>
      </c>
      <c r="F137" s="58">
        <v>13943</v>
      </c>
      <c r="G137" s="58">
        <v>1</v>
      </c>
      <c r="H137" s="110">
        <v>184700</v>
      </c>
      <c r="I137" s="105" t="s">
        <v>143</v>
      </c>
      <c r="J137" s="58" t="s">
        <v>70</v>
      </c>
      <c r="K137" s="58" t="s">
        <v>111</v>
      </c>
      <c r="L137" s="58" t="s">
        <v>115</v>
      </c>
      <c r="M137" s="69"/>
      <c r="N137" s="70" t="s">
        <v>488</v>
      </c>
      <c r="O137" s="69">
        <v>45178</v>
      </c>
      <c r="P137" s="71" t="s">
        <v>489</v>
      </c>
    </row>
    <row r="138" spans="2:16" ht="30" x14ac:dyDescent="0.25">
      <c r="B138" s="7" t="s">
        <v>7</v>
      </c>
      <c r="C138" s="7" t="s">
        <v>18</v>
      </c>
      <c r="D138" s="7" t="s">
        <v>483</v>
      </c>
      <c r="E138" s="7" t="s">
        <v>490</v>
      </c>
      <c r="F138" s="7">
        <v>13943</v>
      </c>
      <c r="G138" s="7">
        <v>1</v>
      </c>
      <c r="H138" s="55">
        <v>84454.14</v>
      </c>
      <c r="I138" s="56" t="s">
        <v>143</v>
      </c>
      <c r="J138" s="7" t="s">
        <v>70</v>
      </c>
      <c r="K138" s="7" t="s">
        <v>111</v>
      </c>
      <c r="L138" s="7" t="s">
        <v>115</v>
      </c>
      <c r="M138" s="9"/>
      <c r="N138" s="10" t="s">
        <v>491</v>
      </c>
      <c r="O138" s="9">
        <v>44980</v>
      </c>
      <c r="P138" s="10" t="s">
        <v>492</v>
      </c>
    </row>
    <row r="139" spans="2:16" ht="150" x14ac:dyDescent="0.25">
      <c r="B139" s="7" t="s">
        <v>7</v>
      </c>
      <c r="C139" s="7" t="s">
        <v>22</v>
      </c>
      <c r="D139" s="7" t="s">
        <v>493</v>
      </c>
      <c r="E139" s="7" t="s">
        <v>494</v>
      </c>
      <c r="F139" s="7"/>
      <c r="G139" s="7">
        <v>1</v>
      </c>
      <c r="H139" s="55">
        <v>205000</v>
      </c>
      <c r="I139" s="7" t="s">
        <v>495</v>
      </c>
      <c r="J139" s="7" t="s">
        <v>70</v>
      </c>
      <c r="K139" s="7" t="s">
        <v>100</v>
      </c>
      <c r="L139" s="7" t="s">
        <v>72</v>
      </c>
      <c r="M139" s="9">
        <v>45153</v>
      </c>
      <c r="N139" s="10"/>
      <c r="O139" s="9"/>
      <c r="P139" s="10" t="s">
        <v>496</v>
      </c>
    </row>
    <row r="140" spans="2:16" ht="135" x14ac:dyDescent="0.25">
      <c r="B140" s="7" t="s">
        <v>7</v>
      </c>
      <c r="C140" s="7" t="s">
        <v>22</v>
      </c>
      <c r="D140" s="7" t="s">
        <v>493</v>
      </c>
      <c r="E140" s="7" t="s">
        <v>497</v>
      </c>
      <c r="F140" s="7"/>
      <c r="G140" s="7">
        <v>1</v>
      </c>
      <c r="H140" s="55">
        <v>52000</v>
      </c>
      <c r="I140" s="7" t="s">
        <v>498</v>
      </c>
      <c r="J140" s="7" t="s">
        <v>70</v>
      </c>
      <c r="K140" s="7" t="s">
        <v>100</v>
      </c>
      <c r="L140" s="7" t="s">
        <v>72</v>
      </c>
      <c r="M140" s="9">
        <v>45061</v>
      </c>
      <c r="N140" s="10"/>
      <c r="O140" s="9"/>
      <c r="P140" s="10" t="s">
        <v>499</v>
      </c>
    </row>
    <row r="141" spans="2:16" ht="75" x14ac:dyDescent="0.25">
      <c r="B141" s="55" t="s">
        <v>7</v>
      </c>
      <c r="C141" s="55" t="s">
        <v>22</v>
      </c>
      <c r="D141" s="55" t="s">
        <v>493</v>
      </c>
      <c r="E141" s="7" t="s">
        <v>500</v>
      </c>
      <c r="F141" s="7"/>
      <c r="G141" s="7">
        <v>1</v>
      </c>
      <c r="H141" s="55">
        <v>81000</v>
      </c>
      <c r="I141" s="7" t="s">
        <v>501</v>
      </c>
      <c r="J141" s="7" t="s">
        <v>70</v>
      </c>
      <c r="K141" s="7" t="s">
        <v>100</v>
      </c>
      <c r="L141" s="7" t="s">
        <v>72</v>
      </c>
      <c r="M141" s="9">
        <v>45184</v>
      </c>
      <c r="N141" s="10"/>
      <c r="O141" s="9"/>
      <c r="P141" s="10" t="s">
        <v>502</v>
      </c>
    </row>
    <row r="142" spans="2:16" ht="105" x14ac:dyDescent="0.25">
      <c r="B142" s="7" t="s">
        <v>7</v>
      </c>
      <c r="C142" s="7" t="s">
        <v>22</v>
      </c>
      <c r="D142" s="7" t="s">
        <v>493</v>
      </c>
      <c r="E142" s="7" t="s">
        <v>503</v>
      </c>
      <c r="F142" s="7"/>
      <c r="G142" s="7">
        <v>1</v>
      </c>
      <c r="H142" s="72">
        <v>71000</v>
      </c>
      <c r="I142" s="7" t="s">
        <v>504</v>
      </c>
      <c r="J142" s="7" t="s">
        <v>70</v>
      </c>
      <c r="K142" s="7" t="s">
        <v>100</v>
      </c>
      <c r="L142" s="7" t="s">
        <v>72</v>
      </c>
      <c r="M142" s="9">
        <v>45245</v>
      </c>
      <c r="N142" s="10"/>
      <c r="O142" s="9"/>
      <c r="P142" s="10" t="s">
        <v>505</v>
      </c>
    </row>
    <row r="143" spans="2:16" x14ac:dyDescent="0.25">
      <c r="B143" s="8"/>
      <c r="C143" s="8"/>
      <c r="D143" s="8"/>
      <c r="E143" s="8"/>
      <c r="F143" s="8"/>
      <c r="G143" s="8"/>
      <c r="H143" s="73"/>
      <c r="I143" s="8"/>
      <c r="J143" s="8"/>
      <c r="K143" s="8"/>
      <c r="L143" s="8"/>
      <c r="M143" s="12"/>
      <c r="N143" s="11"/>
      <c r="O143" s="12"/>
      <c r="P143" s="8"/>
    </row>
    <row r="144" spans="2:16" x14ac:dyDescent="0.25">
      <c r="B144" s="8"/>
      <c r="C144" s="8"/>
      <c r="D144" s="8"/>
      <c r="E144" s="8"/>
      <c r="F144" s="8"/>
      <c r="G144" s="8"/>
      <c r="H144" s="73"/>
      <c r="I144" s="8"/>
      <c r="J144" s="8"/>
      <c r="K144" s="8"/>
      <c r="L144" s="8"/>
      <c r="M144" s="12"/>
      <c r="N144" s="11"/>
      <c r="O144" s="12"/>
      <c r="P144" s="8"/>
    </row>
    <row r="145" spans="2:16" x14ac:dyDescent="0.25">
      <c r="B145" s="8"/>
      <c r="C145" s="8"/>
      <c r="D145" s="8"/>
      <c r="E145" s="8"/>
      <c r="F145" s="8"/>
      <c r="G145" s="8"/>
      <c r="H145" s="25"/>
      <c r="I145" s="8"/>
      <c r="J145" s="8"/>
      <c r="K145" s="8"/>
      <c r="L145" s="8"/>
      <c r="M145" s="12"/>
      <c r="N145" s="11"/>
      <c r="O145" s="12"/>
      <c r="P145" s="11"/>
    </row>
    <row r="146" spans="2:16" x14ac:dyDescent="0.25">
      <c r="B146" s="8"/>
      <c r="C146" s="8"/>
      <c r="D146" s="8"/>
      <c r="E146" s="8"/>
      <c r="F146" s="8"/>
      <c r="G146" s="8"/>
      <c r="H146" s="25"/>
      <c r="I146" s="8"/>
      <c r="J146" s="8"/>
      <c r="K146" s="8"/>
      <c r="L146" s="8"/>
      <c r="M146" s="12"/>
      <c r="N146" s="11"/>
      <c r="O146" s="12"/>
      <c r="P146" s="11"/>
    </row>
    <row r="147" spans="2:16" x14ac:dyDescent="0.25">
      <c r="B147" s="8"/>
      <c r="C147" s="8"/>
      <c r="D147" s="8"/>
      <c r="E147" s="8"/>
      <c r="F147" s="8"/>
      <c r="G147" s="8"/>
      <c r="H147" s="25"/>
      <c r="I147" s="8"/>
      <c r="J147" s="8"/>
      <c r="K147" s="8"/>
      <c r="L147" s="8"/>
      <c r="M147" s="12"/>
      <c r="N147" s="11"/>
      <c r="O147" s="12"/>
      <c r="P147" s="11"/>
    </row>
    <row r="148" spans="2:16" x14ac:dyDescent="0.25">
      <c r="B148" s="8"/>
      <c r="C148" s="8"/>
      <c r="D148" s="8"/>
      <c r="E148" s="8"/>
      <c r="F148" s="8"/>
      <c r="G148" s="8"/>
      <c r="H148" s="25"/>
      <c r="I148" s="8"/>
      <c r="J148" s="8"/>
      <c r="K148" s="8"/>
      <c r="L148" s="8"/>
      <c r="M148" s="12"/>
      <c r="N148" s="11"/>
      <c r="O148" s="12"/>
      <c r="P148" s="11"/>
    </row>
    <row r="149" spans="2:16" x14ac:dyDescent="0.25">
      <c r="B149" s="8"/>
      <c r="C149" s="8"/>
      <c r="D149" s="8"/>
      <c r="E149" s="8"/>
      <c r="F149" s="8"/>
      <c r="G149" s="8"/>
      <c r="H149" s="25"/>
      <c r="I149" s="8"/>
      <c r="J149" s="8"/>
      <c r="K149" s="8"/>
      <c r="L149" s="8"/>
      <c r="M149" s="12"/>
      <c r="N149" s="11"/>
      <c r="O149" s="12"/>
      <c r="P149" s="11"/>
    </row>
    <row r="150" spans="2:16" x14ac:dyDescent="0.25">
      <c r="B150" s="8"/>
      <c r="C150" s="8"/>
      <c r="D150" s="8"/>
      <c r="E150" s="8"/>
      <c r="F150" s="8"/>
      <c r="G150" s="8"/>
      <c r="H150" s="25"/>
      <c r="I150" s="8"/>
      <c r="J150" s="8"/>
      <c r="K150" s="8"/>
      <c r="L150" s="8"/>
      <c r="M150" s="12"/>
      <c r="N150" s="11"/>
      <c r="O150" s="12"/>
      <c r="P150" s="11"/>
    </row>
    <row r="151" spans="2:16" x14ac:dyDescent="0.25">
      <c r="B151" s="8"/>
      <c r="C151" s="8"/>
      <c r="D151" s="8"/>
      <c r="E151" s="8"/>
      <c r="F151" s="8"/>
      <c r="G151" s="8"/>
      <c r="H151" s="25"/>
      <c r="I151" s="8"/>
      <c r="J151" s="8"/>
      <c r="K151" s="8"/>
      <c r="L151" s="8"/>
      <c r="M151" s="12"/>
      <c r="N151" s="11"/>
      <c r="O151" s="12"/>
      <c r="P151" s="11"/>
    </row>
    <row r="152" spans="2:16" x14ac:dyDescent="0.25">
      <c r="B152" s="8"/>
      <c r="C152" s="8"/>
      <c r="D152" s="8"/>
      <c r="E152" s="8"/>
      <c r="F152" s="8"/>
      <c r="G152" s="8"/>
      <c r="H152" s="25"/>
      <c r="I152" s="8"/>
      <c r="J152" s="8"/>
      <c r="K152" s="8"/>
      <c r="L152" s="8"/>
      <c r="M152" s="12"/>
      <c r="N152" s="11"/>
      <c r="O152" s="12"/>
      <c r="P152" s="11"/>
    </row>
    <row r="153" spans="2:16" x14ac:dyDescent="0.25">
      <c r="B153" s="8"/>
      <c r="C153" s="8"/>
      <c r="D153" s="8"/>
      <c r="E153" s="8"/>
      <c r="F153" s="8"/>
      <c r="G153" s="8"/>
      <c r="H153" s="25"/>
      <c r="I153" s="8"/>
      <c r="J153" s="8"/>
      <c r="K153" s="8"/>
      <c r="L153" s="8"/>
      <c r="M153" s="12"/>
      <c r="N153" s="11"/>
      <c r="O153" s="12"/>
      <c r="P153" s="11"/>
    </row>
    <row r="154" spans="2:16" x14ac:dyDescent="0.25">
      <c r="B154" s="8"/>
      <c r="C154" s="8"/>
      <c r="D154" s="8"/>
      <c r="E154" s="8"/>
      <c r="F154" s="8"/>
      <c r="G154" s="8"/>
      <c r="H154" s="25"/>
      <c r="I154" s="8"/>
      <c r="J154" s="8"/>
      <c r="K154" s="8"/>
      <c r="L154" s="8"/>
      <c r="M154" s="12"/>
      <c r="N154" s="11"/>
      <c r="O154" s="12"/>
      <c r="P154" s="11"/>
    </row>
    <row r="155" spans="2:16" x14ac:dyDescent="0.25">
      <c r="B155" s="8"/>
      <c r="C155" s="8"/>
      <c r="D155" s="8"/>
      <c r="E155" s="8"/>
      <c r="F155" s="8"/>
      <c r="G155" s="8"/>
      <c r="H155" s="25"/>
      <c r="I155" s="8"/>
      <c r="J155" s="8"/>
      <c r="K155" s="8"/>
      <c r="L155" s="8"/>
      <c r="M155" s="12"/>
      <c r="N155" s="11"/>
      <c r="O155" s="12"/>
      <c r="P155" s="11"/>
    </row>
    <row r="156" spans="2:16" x14ac:dyDescent="0.25">
      <c r="B156" s="8"/>
      <c r="C156" s="8"/>
      <c r="D156" s="8"/>
      <c r="E156" s="8"/>
      <c r="F156" s="8"/>
      <c r="G156" s="8"/>
      <c r="H156" s="25"/>
      <c r="I156" s="8"/>
      <c r="J156" s="8"/>
      <c r="K156" s="8"/>
      <c r="L156" s="8"/>
      <c r="M156" s="12"/>
      <c r="N156" s="11"/>
      <c r="O156" s="12"/>
      <c r="P156" s="11"/>
    </row>
    <row r="157" spans="2:16" x14ac:dyDescent="0.25">
      <c r="B157" s="8"/>
      <c r="C157" s="8"/>
      <c r="D157" s="8"/>
      <c r="E157" s="8"/>
      <c r="F157" s="8"/>
      <c r="G157" s="8"/>
      <c r="H157" s="25"/>
      <c r="I157" s="8"/>
      <c r="J157" s="8"/>
      <c r="K157" s="8"/>
      <c r="L157" s="8"/>
      <c r="M157" s="12"/>
      <c r="N157" s="11"/>
      <c r="O157" s="12"/>
      <c r="P157" s="11"/>
    </row>
    <row r="158" spans="2:16" x14ac:dyDescent="0.25">
      <c r="B158" s="8"/>
      <c r="C158" s="8"/>
      <c r="D158" s="8"/>
      <c r="E158" s="8"/>
      <c r="F158" s="8"/>
      <c r="G158" s="8"/>
      <c r="H158" s="25"/>
      <c r="I158" s="8"/>
      <c r="J158" s="8"/>
      <c r="K158" s="8"/>
      <c r="L158" s="8"/>
      <c r="M158" s="12"/>
      <c r="N158" s="11"/>
      <c r="O158" s="12"/>
      <c r="P158" s="11"/>
    </row>
    <row r="159" spans="2:16" x14ac:dyDescent="0.25">
      <c r="B159" s="8"/>
      <c r="C159" s="8"/>
      <c r="D159" s="8"/>
      <c r="E159" s="8"/>
      <c r="F159" s="8"/>
      <c r="G159" s="8"/>
      <c r="H159" s="25"/>
      <c r="I159" s="8"/>
      <c r="J159" s="8"/>
      <c r="K159" s="8"/>
      <c r="L159" s="8"/>
      <c r="M159" s="12"/>
      <c r="N159" s="11"/>
      <c r="O159" s="12"/>
      <c r="P159" s="11"/>
    </row>
    <row r="160" spans="2:16" x14ac:dyDescent="0.25">
      <c r="B160" s="8"/>
      <c r="C160" s="8"/>
      <c r="D160" s="8"/>
      <c r="E160" s="8"/>
      <c r="F160" s="8"/>
      <c r="G160" s="8"/>
      <c r="H160" s="25"/>
      <c r="I160" s="8"/>
      <c r="J160" s="8"/>
      <c r="K160" s="8"/>
      <c r="L160" s="8"/>
      <c r="M160" s="12"/>
      <c r="N160" s="11"/>
      <c r="O160" s="12"/>
      <c r="P160" s="11"/>
    </row>
    <row r="161" spans="2:16" x14ac:dyDescent="0.25">
      <c r="B161" s="8"/>
      <c r="C161" s="8"/>
      <c r="D161" s="8"/>
      <c r="E161" s="8"/>
      <c r="F161" s="8"/>
      <c r="G161" s="8"/>
      <c r="H161" s="25"/>
      <c r="I161" s="8"/>
      <c r="J161" s="8"/>
      <c r="K161" s="8"/>
      <c r="L161" s="8"/>
      <c r="M161" s="12"/>
      <c r="N161" s="11"/>
      <c r="O161" s="12"/>
      <c r="P161" s="11"/>
    </row>
    <row r="162" spans="2:16" x14ac:dyDescent="0.25">
      <c r="B162" s="8"/>
      <c r="C162" s="8"/>
      <c r="D162" s="8"/>
      <c r="E162" s="8"/>
      <c r="F162" s="8"/>
      <c r="G162" s="8"/>
      <c r="H162" s="25"/>
      <c r="I162" s="8"/>
      <c r="J162" s="8"/>
      <c r="K162" s="8"/>
      <c r="L162" s="8"/>
      <c r="M162" s="12"/>
      <c r="N162" s="11"/>
      <c r="O162" s="12"/>
      <c r="P162" s="11"/>
    </row>
    <row r="163" spans="2:16" x14ac:dyDescent="0.25">
      <c r="B163" s="8"/>
      <c r="C163" s="8"/>
      <c r="D163" s="8"/>
      <c r="E163" s="8"/>
      <c r="F163" s="8"/>
      <c r="G163" s="8"/>
      <c r="H163" s="25"/>
      <c r="I163" s="8"/>
      <c r="J163" s="8"/>
      <c r="K163" s="8"/>
      <c r="L163" s="8"/>
      <c r="M163" s="12"/>
      <c r="N163" s="11"/>
      <c r="O163" s="12"/>
      <c r="P163" s="11"/>
    </row>
    <row r="164" spans="2:16" x14ac:dyDescent="0.25">
      <c r="B164" s="8"/>
      <c r="C164" s="8"/>
      <c r="D164" s="8"/>
      <c r="E164" s="8"/>
      <c r="F164" s="8"/>
      <c r="G164" s="8"/>
      <c r="H164" s="25"/>
      <c r="I164" s="8"/>
      <c r="J164" s="8"/>
      <c r="K164" s="8"/>
      <c r="L164" s="8"/>
      <c r="M164" s="12"/>
      <c r="N164" s="11"/>
      <c r="O164" s="12"/>
      <c r="P164" s="11"/>
    </row>
    <row r="165" spans="2:16" x14ac:dyDescent="0.25">
      <c r="B165" s="8"/>
      <c r="C165" s="8"/>
      <c r="D165" s="8"/>
      <c r="E165" s="8"/>
      <c r="F165" s="8"/>
      <c r="G165" s="8"/>
      <c r="H165" s="25"/>
      <c r="I165" s="8"/>
      <c r="J165" s="8"/>
      <c r="K165" s="8"/>
      <c r="L165" s="8"/>
      <c r="M165" s="12"/>
      <c r="N165" s="11"/>
      <c r="O165" s="12"/>
      <c r="P165" s="11"/>
    </row>
    <row r="166" spans="2:16" x14ac:dyDescent="0.25">
      <c r="B166" s="8"/>
      <c r="C166" s="8"/>
      <c r="D166" s="8"/>
      <c r="E166" s="8"/>
      <c r="F166" s="8"/>
      <c r="G166" s="8"/>
      <c r="H166" s="25"/>
      <c r="I166" s="8"/>
      <c r="J166" s="8"/>
      <c r="K166" s="8"/>
      <c r="L166" s="8"/>
      <c r="M166" s="12"/>
      <c r="N166" s="11"/>
      <c r="O166" s="12"/>
      <c r="P166" s="11"/>
    </row>
    <row r="167" spans="2:16" x14ac:dyDescent="0.25">
      <c r="B167" s="8"/>
      <c r="C167" s="8"/>
      <c r="D167" s="8"/>
      <c r="E167" s="8"/>
      <c r="F167" s="8"/>
      <c r="G167" s="8"/>
      <c r="H167" s="25"/>
      <c r="I167" s="8"/>
      <c r="J167" s="8"/>
      <c r="K167" s="8"/>
      <c r="L167" s="8"/>
      <c r="M167" s="12"/>
      <c r="N167" s="11"/>
      <c r="O167" s="12"/>
      <c r="P167" s="11"/>
    </row>
    <row r="168" spans="2:16" x14ac:dyDescent="0.25">
      <c r="B168" s="8"/>
      <c r="C168" s="8"/>
      <c r="D168" s="8"/>
      <c r="E168" s="8"/>
      <c r="F168" s="8"/>
      <c r="G168" s="8"/>
      <c r="H168" s="25"/>
      <c r="I168" s="8"/>
      <c r="J168" s="8"/>
      <c r="K168" s="8"/>
      <c r="L168" s="8"/>
      <c r="M168" s="12"/>
      <c r="N168" s="11"/>
      <c r="O168" s="12"/>
      <c r="P168" s="11"/>
    </row>
    <row r="169" spans="2:16" x14ac:dyDescent="0.25">
      <c r="B169" s="8"/>
      <c r="C169" s="8"/>
      <c r="D169" s="8"/>
      <c r="E169" s="8"/>
      <c r="F169" s="8"/>
      <c r="G169" s="8"/>
      <c r="H169" s="25"/>
      <c r="I169" s="8"/>
      <c r="J169" s="8"/>
      <c r="K169" s="8"/>
      <c r="L169" s="8"/>
      <c r="M169" s="12"/>
      <c r="N169" s="11"/>
      <c r="O169" s="12"/>
      <c r="P169" s="11"/>
    </row>
    <row r="170" spans="2:16" x14ac:dyDescent="0.25">
      <c r="B170" s="8"/>
      <c r="C170" s="8"/>
      <c r="D170" s="8"/>
      <c r="E170" s="8"/>
      <c r="F170" s="8"/>
      <c r="G170" s="8"/>
      <c r="H170" s="25"/>
      <c r="I170" s="8"/>
      <c r="J170" s="8"/>
      <c r="K170" s="8"/>
      <c r="L170" s="8"/>
      <c r="M170" s="12"/>
      <c r="N170" s="11"/>
      <c r="O170" s="12"/>
      <c r="P170" s="11"/>
    </row>
    <row r="171" spans="2:16" x14ac:dyDescent="0.25">
      <c r="B171" s="8"/>
      <c r="C171" s="8"/>
      <c r="D171" s="8"/>
      <c r="E171" s="8"/>
      <c r="F171" s="8"/>
      <c r="G171" s="8"/>
      <c r="H171" s="25"/>
      <c r="I171" s="8"/>
      <c r="J171" s="8"/>
      <c r="K171" s="8"/>
      <c r="L171" s="8"/>
      <c r="M171" s="12"/>
      <c r="N171" s="11"/>
      <c r="O171" s="12"/>
      <c r="P171" s="11"/>
    </row>
    <row r="172" spans="2:16" x14ac:dyDescent="0.25">
      <c r="B172" s="8"/>
      <c r="C172" s="8"/>
      <c r="D172" s="8"/>
      <c r="E172" s="8"/>
      <c r="F172" s="8"/>
      <c r="G172" s="8"/>
      <c r="H172" s="25"/>
      <c r="I172" s="8"/>
      <c r="J172" s="8"/>
      <c r="K172" s="8"/>
      <c r="L172" s="8"/>
      <c r="M172" s="12"/>
      <c r="N172" s="11"/>
      <c r="O172" s="12"/>
      <c r="P172" s="11"/>
    </row>
    <row r="173" spans="2:16" x14ac:dyDescent="0.25">
      <c r="B173" s="8"/>
      <c r="C173" s="8"/>
      <c r="D173" s="8"/>
      <c r="E173" s="8"/>
      <c r="F173" s="8"/>
      <c r="G173" s="8"/>
      <c r="H173" s="25"/>
      <c r="I173" s="8"/>
      <c r="J173" s="8"/>
      <c r="K173" s="8"/>
      <c r="L173" s="8"/>
      <c r="M173" s="12"/>
      <c r="N173" s="11"/>
      <c r="O173" s="12"/>
      <c r="P173" s="11"/>
    </row>
    <row r="174" spans="2:16" x14ac:dyDescent="0.25">
      <c r="B174" s="8"/>
      <c r="C174" s="8"/>
      <c r="D174" s="8"/>
      <c r="E174" s="8"/>
      <c r="F174" s="8"/>
      <c r="G174" s="8"/>
      <c r="H174" s="25"/>
      <c r="I174" s="8"/>
      <c r="J174" s="8"/>
      <c r="K174" s="8"/>
      <c r="L174" s="8"/>
      <c r="M174" s="12"/>
      <c r="N174" s="11"/>
      <c r="O174" s="12"/>
      <c r="P174" s="11"/>
    </row>
    <row r="175" spans="2:16" x14ac:dyDescent="0.25">
      <c r="B175" s="8"/>
      <c r="C175" s="8"/>
      <c r="D175" s="8"/>
      <c r="E175" s="8"/>
      <c r="F175" s="8"/>
      <c r="G175" s="8"/>
      <c r="H175" s="25"/>
      <c r="I175" s="8"/>
      <c r="J175" s="8"/>
      <c r="K175" s="8"/>
      <c r="L175" s="8"/>
      <c r="M175" s="12"/>
      <c r="N175" s="11"/>
      <c r="O175" s="12"/>
      <c r="P175" s="11"/>
    </row>
    <row r="176" spans="2:16" x14ac:dyDescent="0.25">
      <c r="B176" s="8"/>
      <c r="C176" s="8"/>
      <c r="D176" s="8"/>
      <c r="E176" s="8"/>
      <c r="F176" s="8"/>
      <c r="G176" s="8"/>
      <c r="H176" s="25"/>
      <c r="I176" s="8"/>
      <c r="J176" s="8"/>
      <c r="K176" s="8"/>
      <c r="L176" s="8"/>
      <c r="M176" s="12"/>
      <c r="N176" s="11"/>
      <c r="O176" s="12"/>
      <c r="P176" s="11"/>
    </row>
    <row r="177" spans="2:16" x14ac:dyDescent="0.25">
      <c r="B177" s="8"/>
      <c r="C177" s="8"/>
      <c r="D177" s="8"/>
      <c r="E177" s="8"/>
      <c r="F177" s="8"/>
      <c r="G177" s="8"/>
      <c r="H177" s="25"/>
      <c r="I177" s="8"/>
      <c r="J177" s="8"/>
      <c r="K177" s="8"/>
      <c r="L177" s="8"/>
      <c r="M177" s="12"/>
      <c r="N177" s="11"/>
      <c r="O177" s="12"/>
      <c r="P177" s="11"/>
    </row>
    <row r="178" spans="2:16" x14ac:dyDescent="0.25">
      <c r="B178" s="8"/>
      <c r="C178" s="8"/>
      <c r="D178" s="8"/>
      <c r="E178" s="8"/>
      <c r="F178" s="8"/>
      <c r="G178" s="8"/>
      <c r="H178" s="25"/>
      <c r="I178" s="8"/>
      <c r="J178" s="8"/>
      <c r="K178" s="8"/>
      <c r="L178" s="8"/>
      <c r="M178" s="12"/>
      <c r="N178" s="11"/>
      <c r="O178" s="12"/>
      <c r="P178" s="11"/>
    </row>
    <row r="179" spans="2:16" x14ac:dyDescent="0.25">
      <c r="B179" s="8"/>
      <c r="C179" s="8"/>
      <c r="D179" s="8"/>
      <c r="E179" s="8"/>
      <c r="F179" s="8"/>
      <c r="G179" s="8"/>
      <c r="H179" s="25"/>
      <c r="I179" s="8"/>
      <c r="J179" s="8"/>
      <c r="K179" s="8"/>
      <c r="L179" s="8"/>
      <c r="M179" s="12"/>
      <c r="N179" s="11"/>
      <c r="O179" s="12"/>
      <c r="P179" s="11"/>
    </row>
    <row r="180" spans="2:16" x14ac:dyDescent="0.25">
      <c r="B180" s="8"/>
      <c r="C180" s="8"/>
      <c r="D180" s="8"/>
      <c r="E180" s="8"/>
      <c r="F180" s="8"/>
      <c r="G180" s="8"/>
      <c r="H180" s="25"/>
      <c r="I180" s="8"/>
      <c r="J180" s="8"/>
      <c r="K180" s="8"/>
      <c r="L180" s="8"/>
      <c r="M180" s="12"/>
      <c r="N180" s="11"/>
      <c r="O180" s="12"/>
      <c r="P180" s="11"/>
    </row>
    <row r="181" spans="2:16" x14ac:dyDescent="0.25">
      <c r="B181" s="8"/>
      <c r="C181" s="8"/>
      <c r="D181" s="8"/>
      <c r="E181" s="8"/>
      <c r="F181" s="8"/>
      <c r="G181" s="8"/>
      <c r="H181" s="25"/>
      <c r="I181" s="8"/>
      <c r="J181" s="8"/>
      <c r="K181" s="8"/>
      <c r="L181" s="8"/>
      <c r="M181" s="12"/>
      <c r="N181" s="11"/>
      <c r="O181" s="12"/>
      <c r="P181" s="11"/>
    </row>
    <row r="182" spans="2:16" x14ac:dyDescent="0.25">
      <c r="B182" s="8"/>
      <c r="C182" s="8"/>
      <c r="D182" s="8"/>
      <c r="E182" s="8"/>
      <c r="F182" s="8"/>
      <c r="G182" s="8"/>
      <c r="H182" s="25"/>
      <c r="I182" s="8"/>
      <c r="J182" s="8"/>
      <c r="K182" s="8"/>
      <c r="L182" s="8"/>
      <c r="M182" s="12"/>
      <c r="N182" s="11"/>
      <c r="O182" s="12"/>
      <c r="P182" s="11"/>
    </row>
    <row r="183" spans="2:16" x14ac:dyDescent="0.25">
      <c r="B183" s="8"/>
      <c r="C183" s="8"/>
      <c r="D183" s="8"/>
      <c r="E183" s="8"/>
      <c r="F183" s="8"/>
      <c r="G183" s="8"/>
      <c r="H183" s="25"/>
      <c r="I183" s="8"/>
      <c r="J183" s="8"/>
      <c r="K183" s="8"/>
      <c r="L183" s="8"/>
      <c r="M183" s="12"/>
      <c r="N183" s="11"/>
      <c r="O183" s="12"/>
      <c r="P183" s="11"/>
    </row>
    <row r="184" spans="2:16" x14ac:dyDescent="0.25">
      <c r="B184" s="8"/>
      <c r="C184" s="8"/>
      <c r="D184" s="8"/>
      <c r="E184" s="8"/>
      <c r="F184" s="8"/>
      <c r="G184" s="8"/>
      <c r="H184" s="25"/>
      <c r="I184" s="8"/>
      <c r="J184" s="8"/>
      <c r="K184" s="8"/>
      <c r="L184" s="8"/>
      <c r="M184" s="12"/>
      <c r="N184" s="11"/>
      <c r="O184" s="12"/>
      <c r="P184" s="11"/>
    </row>
    <row r="185" spans="2:16" x14ac:dyDescent="0.25">
      <c r="B185" s="8"/>
      <c r="C185" s="8"/>
      <c r="D185" s="8"/>
      <c r="E185" s="8"/>
      <c r="F185" s="8"/>
      <c r="G185" s="8"/>
      <c r="H185" s="25"/>
      <c r="I185" s="8"/>
      <c r="J185" s="8"/>
      <c r="K185" s="8"/>
      <c r="L185" s="8"/>
      <c r="M185" s="12"/>
      <c r="N185" s="11"/>
      <c r="O185" s="12"/>
      <c r="P185" s="11"/>
    </row>
    <row r="186" spans="2:16" x14ac:dyDescent="0.25">
      <c r="B186" s="8"/>
      <c r="C186" s="8"/>
      <c r="D186" s="8"/>
      <c r="E186" s="8"/>
      <c r="F186" s="8"/>
      <c r="G186" s="8"/>
      <c r="H186" s="25"/>
      <c r="I186" s="8"/>
      <c r="J186" s="8"/>
      <c r="K186" s="8"/>
      <c r="L186" s="8"/>
      <c r="M186" s="12"/>
      <c r="N186" s="11"/>
      <c r="O186" s="12"/>
      <c r="P186" s="11"/>
    </row>
    <row r="187" spans="2:16" x14ac:dyDescent="0.25">
      <c r="B187" s="8"/>
      <c r="C187" s="8"/>
      <c r="D187" s="8"/>
      <c r="E187" s="8"/>
      <c r="F187" s="8"/>
      <c r="G187" s="8"/>
      <c r="H187" s="25"/>
      <c r="I187" s="8"/>
      <c r="J187" s="8"/>
      <c r="K187" s="8"/>
      <c r="L187" s="8"/>
      <c r="M187" s="12"/>
      <c r="N187" s="11"/>
      <c r="O187" s="12"/>
      <c r="P187" s="11"/>
    </row>
    <row r="188" spans="2:16" x14ac:dyDescent="0.25">
      <c r="B188" s="8"/>
      <c r="C188" s="8"/>
      <c r="D188" s="8"/>
      <c r="E188" s="8"/>
      <c r="F188" s="8"/>
      <c r="G188" s="8"/>
      <c r="H188" s="25"/>
      <c r="I188" s="8"/>
      <c r="J188" s="8"/>
      <c r="K188" s="8"/>
      <c r="L188" s="8"/>
      <c r="M188" s="12"/>
      <c r="N188" s="11"/>
      <c r="O188" s="12"/>
      <c r="P188" s="11"/>
    </row>
    <row r="189" spans="2:16" x14ac:dyDescent="0.25">
      <c r="B189" s="8"/>
      <c r="C189" s="8"/>
      <c r="D189" s="8"/>
      <c r="E189" s="8"/>
      <c r="F189" s="8"/>
      <c r="G189" s="8"/>
      <c r="H189" s="25"/>
      <c r="I189" s="8"/>
      <c r="J189" s="8"/>
      <c r="K189" s="8"/>
      <c r="L189" s="8"/>
      <c r="M189" s="12"/>
      <c r="N189" s="11"/>
      <c r="O189" s="12"/>
      <c r="P189" s="11"/>
    </row>
    <row r="190" spans="2:16" x14ac:dyDescent="0.25">
      <c r="B190" s="8"/>
      <c r="C190" s="8"/>
      <c r="D190" s="8"/>
      <c r="E190" s="8"/>
      <c r="F190" s="8"/>
      <c r="G190" s="8"/>
      <c r="H190" s="25"/>
      <c r="I190" s="8"/>
      <c r="J190" s="8"/>
      <c r="K190" s="8"/>
      <c r="L190" s="8"/>
      <c r="M190" s="12"/>
      <c r="N190" s="11"/>
      <c r="O190" s="12"/>
      <c r="P190" s="11"/>
    </row>
    <row r="191" spans="2:16" x14ac:dyDescent="0.25">
      <c r="B191" s="8"/>
      <c r="C191" s="8"/>
      <c r="D191" s="8"/>
      <c r="E191" s="8"/>
      <c r="F191" s="8"/>
      <c r="G191" s="8"/>
      <c r="H191" s="25"/>
      <c r="I191" s="8"/>
      <c r="J191" s="8"/>
      <c r="K191" s="8"/>
      <c r="L191" s="8"/>
      <c r="M191" s="12"/>
      <c r="N191" s="11"/>
      <c r="O191" s="12"/>
      <c r="P191" s="11"/>
    </row>
    <row r="192" spans="2:16" x14ac:dyDescent="0.25">
      <c r="B192" s="8"/>
      <c r="C192" s="8"/>
      <c r="D192" s="8"/>
      <c r="E192" s="8"/>
      <c r="F192" s="8"/>
      <c r="G192" s="8"/>
      <c r="H192" s="25"/>
      <c r="I192" s="8"/>
      <c r="J192" s="8"/>
      <c r="K192" s="8"/>
      <c r="L192" s="8"/>
      <c r="M192" s="12"/>
      <c r="N192" s="11"/>
      <c r="O192" s="12"/>
      <c r="P192" s="11"/>
    </row>
    <row r="193" spans="2:16" x14ac:dyDescent="0.25">
      <c r="B193" s="8"/>
      <c r="C193" s="8"/>
      <c r="D193" s="8"/>
      <c r="E193" s="8"/>
      <c r="F193" s="8"/>
      <c r="G193" s="8"/>
      <c r="H193" s="25"/>
      <c r="I193" s="8"/>
      <c r="J193" s="8"/>
      <c r="K193" s="8"/>
      <c r="L193" s="8"/>
      <c r="M193" s="12"/>
      <c r="N193" s="11"/>
      <c r="O193" s="12"/>
      <c r="P193" s="11"/>
    </row>
    <row r="194" spans="2:16" x14ac:dyDescent="0.25">
      <c r="B194" s="8"/>
      <c r="C194" s="8"/>
      <c r="D194" s="8"/>
      <c r="E194" s="8"/>
      <c r="F194" s="8"/>
      <c r="G194" s="8"/>
      <c r="H194" s="25"/>
      <c r="I194" s="8"/>
      <c r="J194" s="8"/>
      <c r="K194" s="8"/>
      <c r="L194" s="8"/>
      <c r="M194" s="12"/>
      <c r="N194" s="11"/>
      <c r="O194" s="12"/>
      <c r="P194" s="11"/>
    </row>
    <row r="195" spans="2:16" x14ac:dyDescent="0.25">
      <c r="B195" s="8"/>
      <c r="C195" s="8"/>
      <c r="D195" s="8"/>
      <c r="E195" s="8"/>
      <c r="F195" s="8"/>
      <c r="G195" s="8"/>
      <c r="H195" s="25"/>
      <c r="I195" s="8"/>
      <c r="J195" s="8"/>
      <c r="K195" s="8"/>
      <c r="L195" s="8"/>
      <c r="M195" s="12"/>
      <c r="N195" s="11"/>
      <c r="O195" s="12"/>
      <c r="P195" s="11"/>
    </row>
    <row r="196" spans="2:16" x14ac:dyDescent="0.25">
      <c r="B196" s="8"/>
      <c r="C196" s="8"/>
      <c r="D196" s="8"/>
      <c r="E196" s="8"/>
      <c r="F196" s="8"/>
      <c r="G196" s="8"/>
      <c r="H196" s="25"/>
      <c r="I196" s="8"/>
      <c r="J196" s="8"/>
      <c r="K196" s="8"/>
      <c r="L196" s="8"/>
      <c r="M196" s="12"/>
      <c r="N196" s="11"/>
      <c r="O196" s="12"/>
      <c r="P196" s="11"/>
    </row>
    <row r="197" spans="2:16" x14ac:dyDescent="0.25">
      <c r="B197" s="8"/>
      <c r="C197" s="8"/>
      <c r="D197" s="8"/>
      <c r="E197" s="8"/>
      <c r="F197" s="8"/>
      <c r="G197" s="8"/>
      <c r="H197" s="25"/>
      <c r="I197" s="8"/>
      <c r="J197" s="8"/>
      <c r="K197" s="8"/>
      <c r="L197" s="8"/>
      <c r="M197" s="12"/>
      <c r="N197" s="11"/>
      <c r="O197" s="12"/>
      <c r="P197" s="11"/>
    </row>
    <row r="198" spans="2:16" x14ac:dyDescent="0.25">
      <c r="B198" s="8"/>
      <c r="C198" s="8"/>
      <c r="D198" s="8"/>
      <c r="E198" s="8"/>
      <c r="F198" s="8"/>
      <c r="G198" s="8"/>
      <c r="H198" s="25"/>
      <c r="I198" s="8"/>
      <c r="J198" s="8"/>
      <c r="K198" s="8"/>
      <c r="L198" s="8"/>
      <c r="M198" s="12"/>
      <c r="N198" s="11"/>
      <c r="O198" s="12"/>
      <c r="P198" s="11"/>
    </row>
    <row r="199" spans="2:16" x14ac:dyDescent="0.25">
      <c r="B199" s="8"/>
      <c r="C199" s="8"/>
      <c r="D199" s="8"/>
      <c r="E199" s="8"/>
      <c r="F199" s="8"/>
      <c r="G199" s="8"/>
      <c r="H199" s="25"/>
      <c r="I199" s="8"/>
      <c r="J199" s="8"/>
      <c r="K199" s="8"/>
      <c r="L199" s="8"/>
      <c r="M199" s="12"/>
      <c r="N199" s="11"/>
      <c r="O199" s="12"/>
      <c r="P199" s="11"/>
    </row>
    <row r="200" spans="2:16" x14ac:dyDescent="0.25">
      <c r="B200" s="8"/>
      <c r="C200" s="8"/>
      <c r="D200" s="8"/>
      <c r="E200" s="8"/>
      <c r="F200" s="8"/>
      <c r="G200" s="8"/>
      <c r="H200" s="25"/>
      <c r="I200" s="8"/>
      <c r="J200" s="8"/>
      <c r="K200" s="8"/>
      <c r="L200" s="8"/>
      <c r="M200" s="12"/>
      <c r="N200" s="11"/>
      <c r="O200" s="12"/>
      <c r="P200" s="11"/>
    </row>
    <row r="201" spans="2:16" x14ac:dyDescent="0.25">
      <c r="B201" s="8"/>
      <c r="C201" s="8"/>
      <c r="D201" s="8"/>
      <c r="E201" s="8"/>
      <c r="F201" s="8"/>
      <c r="G201" s="8"/>
      <c r="H201" s="25"/>
      <c r="I201" s="8"/>
      <c r="J201" s="8"/>
      <c r="K201" s="8"/>
      <c r="L201" s="8"/>
      <c r="M201" s="12"/>
      <c r="N201" s="11"/>
      <c r="O201" s="12"/>
      <c r="P201" s="11"/>
    </row>
    <row r="202" spans="2:16" x14ac:dyDescent="0.25">
      <c r="B202" s="8"/>
      <c r="C202" s="8"/>
      <c r="D202" s="8"/>
      <c r="E202" s="8"/>
      <c r="F202" s="8"/>
      <c r="G202" s="8"/>
      <c r="H202" s="25"/>
      <c r="I202" s="8"/>
      <c r="J202" s="8"/>
      <c r="K202" s="8"/>
      <c r="L202" s="8"/>
      <c r="M202" s="12"/>
      <c r="N202" s="11"/>
      <c r="O202" s="12"/>
      <c r="P202" s="11"/>
    </row>
    <row r="203" spans="2:16" x14ac:dyDescent="0.25">
      <c r="B203" s="8"/>
      <c r="C203" s="8"/>
      <c r="D203" s="8"/>
      <c r="E203" s="8"/>
      <c r="F203" s="8"/>
      <c r="G203" s="8"/>
      <c r="H203" s="25"/>
      <c r="I203" s="8"/>
      <c r="J203" s="8"/>
      <c r="K203" s="8"/>
      <c r="L203" s="8"/>
      <c r="M203" s="12"/>
      <c r="N203" s="11"/>
      <c r="O203" s="12"/>
      <c r="P203" s="11"/>
    </row>
    <row r="204" spans="2:16" x14ac:dyDescent="0.25">
      <c r="B204" s="8"/>
      <c r="C204" s="8"/>
      <c r="D204" s="8"/>
      <c r="E204" s="8"/>
      <c r="F204" s="8"/>
      <c r="G204" s="8"/>
      <c r="H204" s="25"/>
      <c r="I204" s="8"/>
      <c r="J204" s="8"/>
      <c r="K204" s="8"/>
      <c r="L204" s="8"/>
      <c r="M204" s="12"/>
      <c r="N204" s="11"/>
      <c r="O204" s="12"/>
      <c r="P204" s="11"/>
    </row>
    <row r="205" spans="2:16" x14ac:dyDescent="0.25">
      <c r="B205" s="8"/>
      <c r="C205" s="8"/>
      <c r="D205" s="8"/>
      <c r="E205" s="8"/>
      <c r="F205" s="8"/>
      <c r="G205" s="8"/>
      <c r="H205" s="25"/>
      <c r="I205" s="8"/>
      <c r="J205" s="8"/>
      <c r="K205" s="8"/>
      <c r="L205" s="8"/>
      <c r="M205" s="12"/>
      <c r="N205" s="11"/>
      <c r="O205" s="12"/>
      <c r="P205" s="11"/>
    </row>
    <row r="206" spans="2:16" x14ac:dyDescent="0.25">
      <c r="B206" s="8"/>
      <c r="C206" s="8"/>
      <c r="D206" s="8"/>
      <c r="E206" s="8"/>
      <c r="F206" s="8"/>
      <c r="G206" s="8"/>
      <c r="H206" s="25"/>
      <c r="I206" s="8"/>
      <c r="J206" s="8"/>
      <c r="K206" s="8"/>
      <c r="L206" s="8"/>
      <c r="M206" s="12"/>
      <c r="N206" s="11"/>
      <c r="O206" s="12"/>
      <c r="P206" s="11"/>
    </row>
    <row r="207" spans="2:16" x14ac:dyDescent="0.25">
      <c r="B207" s="8"/>
      <c r="C207" s="8"/>
      <c r="D207" s="8"/>
      <c r="E207" s="8"/>
      <c r="F207" s="8"/>
      <c r="G207" s="8"/>
      <c r="H207" s="25"/>
      <c r="I207" s="8"/>
      <c r="J207" s="8"/>
      <c r="K207" s="8"/>
      <c r="L207" s="8"/>
      <c r="M207" s="12"/>
      <c r="N207" s="11"/>
      <c r="O207" s="12"/>
      <c r="P207" s="11"/>
    </row>
    <row r="208" spans="2:16" x14ac:dyDescent="0.25">
      <c r="B208" s="8"/>
      <c r="C208" s="8"/>
      <c r="D208" s="8"/>
      <c r="E208" s="8"/>
      <c r="F208" s="8"/>
      <c r="G208" s="8"/>
      <c r="H208" s="25"/>
      <c r="I208" s="8"/>
      <c r="J208" s="8"/>
      <c r="K208" s="8"/>
      <c r="L208" s="8"/>
      <c r="M208" s="12"/>
      <c r="N208" s="11"/>
      <c r="O208" s="12"/>
      <c r="P208" s="11"/>
    </row>
    <row r="209" spans="2:16" x14ac:dyDescent="0.25">
      <c r="B209" s="8"/>
      <c r="C209" s="8"/>
      <c r="D209" s="8"/>
      <c r="E209" s="8"/>
      <c r="F209" s="8"/>
      <c r="G209" s="8"/>
      <c r="H209" s="25"/>
      <c r="I209" s="8"/>
      <c r="J209" s="8"/>
      <c r="K209" s="8"/>
      <c r="L209" s="8"/>
      <c r="M209" s="12"/>
      <c r="N209" s="11"/>
      <c r="O209" s="12"/>
      <c r="P209" s="11"/>
    </row>
    <row r="210" spans="2:16" x14ac:dyDescent="0.25">
      <c r="B210" s="8"/>
      <c r="C210" s="8"/>
      <c r="D210" s="8"/>
      <c r="E210" s="8"/>
      <c r="F210" s="8"/>
      <c r="G210" s="8"/>
      <c r="H210" s="25"/>
      <c r="I210" s="8"/>
      <c r="J210" s="8"/>
      <c r="K210" s="8"/>
      <c r="L210" s="8"/>
      <c r="M210" s="12"/>
      <c r="N210" s="11"/>
      <c r="O210" s="12"/>
      <c r="P210" s="11"/>
    </row>
    <row r="211" spans="2:16" x14ac:dyDescent="0.25">
      <c r="B211" s="8"/>
      <c r="C211" s="8"/>
      <c r="D211" s="8"/>
      <c r="E211" s="8"/>
      <c r="F211" s="8"/>
      <c r="G211" s="8"/>
      <c r="H211" s="25"/>
      <c r="I211" s="8"/>
      <c r="J211" s="8"/>
      <c r="K211" s="8"/>
      <c r="L211" s="8"/>
      <c r="M211" s="12"/>
      <c r="N211" s="11"/>
      <c r="O211" s="12"/>
      <c r="P211" s="11"/>
    </row>
    <row r="212" spans="2:16" x14ac:dyDescent="0.25">
      <c r="B212" s="8"/>
      <c r="C212" s="8"/>
      <c r="D212" s="8"/>
      <c r="E212" s="8"/>
      <c r="F212" s="8"/>
      <c r="G212" s="8"/>
      <c r="H212" s="25"/>
      <c r="I212" s="8"/>
      <c r="J212" s="8"/>
      <c r="K212" s="8"/>
      <c r="L212" s="8"/>
      <c r="M212" s="12"/>
      <c r="N212" s="11"/>
      <c r="O212" s="12"/>
      <c r="P212" s="11"/>
    </row>
    <row r="213" spans="2:16" x14ac:dyDescent="0.25">
      <c r="B213" s="8"/>
      <c r="C213" s="8"/>
      <c r="D213" s="8"/>
      <c r="E213" s="8"/>
      <c r="F213" s="8"/>
      <c r="G213" s="8"/>
      <c r="H213" s="25"/>
      <c r="I213" s="8"/>
      <c r="J213" s="8"/>
      <c r="K213" s="8"/>
      <c r="L213" s="8"/>
      <c r="M213" s="12"/>
      <c r="N213" s="11"/>
      <c r="O213" s="12"/>
      <c r="P213" s="11"/>
    </row>
    <row r="214" spans="2:16" x14ac:dyDescent="0.25">
      <c r="B214" s="8"/>
      <c r="C214" s="8"/>
      <c r="D214" s="8"/>
      <c r="E214" s="8"/>
      <c r="F214" s="8"/>
      <c r="G214" s="8"/>
      <c r="H214" s="25"/>
      <c r="I214" s="8"/>
      <c r="J214" s="8"/>
      <c r="K214" s="8"/>
      <c r="L214" s="8"/>
      <c r="M214" s="12"/>
      <c r="N214" s="11"/>
      <c r="O214" s="12"/>
      <c r="P214" s="11"/>
    </row>
    <row r="215" spans="2:16" x14ac:dyDescent="0.25">
      <c r="B215" s="8"/>
      <c r="C215" s="8"/>
      <c r="D215" s="8"/>
      <c r="E215" s="8"/>
      <c r="F215" s="8"/>
      <c r="G215" s="8"/>
      <c r="H215" s="25"/>
      <c r="I215" s="8"/>
      <c r="J215" s="8"/>
      <c r="K215" s="8"/>
      <c r="L215" s="8"/>
      <c r="M215" s="12"/>
      <c r="N215" s="11"/>
      <c r="O215" s="12"/>
      <c r="P215" s="11"/>
    </row>
    <row r="216" spans="2:16" x14ac:dyDescent="0.25">
      <c r="B216" s="8"/>
      <c r="C216" s="8"/>
      <c r="D216" s="8"/>
      <c r="E216" s="8"/>
      <c r="F216" s="8"/>
      <c r="G216" s="8"/>
      <c r="H216" s="25"/>
      <c r="I216" s="8"/>
      <c r="J216" s="8"/>
      <c r="K216" s="8"/>
      <c r="L216" s="8"/>
      <c r="M216" s="12"/>
      <c r="N216" s="11"/>
      <c r="O216" s="12"/>
      <c r="P216" s="11"/>
    </row>
    <row r="217" spans="2:16" x14ac:dyDescent="0.25">
      <c r="B217" s="8"/>
      <c r="C217" s="8"/>
      <c r="D217" s="8"/>
      <c r="E217" s="8"/>
      <c r="F217" s="8"/>
      <c r="G217" s="8"/>
      <c r="H217" s="25"/>
      <c r="I217" s="8"/>
      <c r="J217" s="8"/>
      <c r="K217" s="8"/>
      <c r="L217" s="8"/>
      <c r="M217" s="12"/>
      <c r="N217" s="11"/>
      <c r="O217" s="12"/>
      <c r="P217" s="11"/>
    </row>
    <row r="218" spans="2:16" x14ac:dyDescent="0.25">
      <c r="B218" s="8"/>
      <c r="C218" s="8"/>
      <c r="D218" s="8"/>
      <c r="E218" s="8"/>
      <c r="F218" s="8"/>
      <c r="G218" s="8"/>
      <c r="H218" s="25"/>
      <c r="I218" s="8"/>
      <c r="J218" s="8"/>
      <c r="K218" s="8"/>
      <c r="L218" s="8"/>
      <c r="M218" s="12"/>
      <c r="N218" s="11"/>
      <c r="O218" s="12"/>
      <c r="P218" s="11"/>
    </row>
    <row r="219" spans="2:16" x14ac:dyDescent="0.25">
      <c r="B219" s="8"/>
      <c r="C219" s="8"/>
      <c r="D219" s="8"/>
      <c r="E219" s="8"/>
      <c r="F219" s="8"/>
      <c r="G219" s="8"/>
      <c r="H219" s="25"/>
      <c r="I219" s="8"/>
      <c r="J219" s="8"/>
      <c r="K219" s="8"/>
      <c r="L219" s="8"/>
      <c r="M219" s="12"/>
      <c r="N219" s="11"/>
      <c r="O219" s="12"/>
      <c r="P219" s="11"/>
    </row>
    <row r="220" spans="2:16" x14ac:dyDescent="0.25">
      <c r="B220" s="8"/>
      <c r="C220" s="8"/>
      <c r="D220" s="8"/>
      <c r="E220" s="8"/>
      <c r="F220" s="8"/>
      <c r="G220" s="8"/>
      <c r="H220" s="25"/>
      <c r="I220" s="8"/>
      <c r="J220" s="8"/>
      <c r="K220" s="8"/>
      <c r="L220" s="8"/>
      <c r="M220" s="12"/>
      <c r="N220" s="11"/>
      <c r="O220" s="12"/>
      <c r="P220" s="11"/>
    </row>
    <row r="221" spans="2:16" x14ac:dyDescent="0.25">
      <c r="B221" s="8"/>
      <c r="C221" s="8"/>
      <c r="D221" s="8"/>
      <c r="E221" s="8"/>
      <c r="F221" s="8"/>
      <c r="G221" s="8"/>
      <c r="H221" s="25"/>
      <c r="I221" s="8"/>
      <c r="J221" s="8"/>
      <c r="K221" s="8"/>
      <c r="L221" s="8"/>
      <c r="M221" s="12"/>
      <c r="N221" s="11"/>
      <c r="O221" s="12"/>
      <c r="P221" s="11"/>
    </row>
    <row r="222" spans="2:16" x14ac:dyDescent="0.25">
      <c r="B222" s="8"/>
      <c r="C222" s="8"/>
      <c r="D222" s="8"/>
      <c r="E222" s="8"/>
      <c r="F222" s="8"/>
      <c r="G222" s="8"/>
      <c r="H222" s="25"/>
      <c r="I222" s="8"/>
      <c r="J222" s="8"/>
      <c r="K222" s="8"/>
      <c r="L222" s="8"/>
      <c r="M222" s="12"/>
      <c r="N222" s="11"/>
      <c r="O222" s="12"/>
      <c r="P222" s="11"/>
    </row>
    <row r="223" spans="2:16" x14ac:dyDescent="0.25">
      <c r="B223" s="8"/>
      <c r="C223" s="8"/>
      <c r="D223" s="8"/>
      <c r="E223" s="8"/>
      <c r="F223" s="8"/>
      <c r="G223" s="8"/>
      <c r="H223" s="25"/>
      <c r="I223" s="8"/>
      <c r="J223" s="8"/>
      <c r="K223" s="8"/>
      <c r="L223" s="8"/>
      <c r="M223" s="12"/>
      <c r="N223" s="11"/>
      <c r="O223" s="12"/>
      <c r="P223" s="11"/>
    </row>
    <row r="224" spans="2:16" x14ac:dyDescent="0.25">
      <c r="B224" s="8"/>
      <c r="C224" s="8"/>
      <c r="D224" s="8"/>
      <c r="E224" s="8"/>
      <c r="F224" s="8"/>
      <c r="G224" s="8"/>
      <c r="H224" s="25"/>
      <c r="I224" s="8"/>
      <c r="J224" s="8"/>
      <c r="K224" s="8"/>
      <c r="L224" s="8"/>
      <c r="M224" s="12"/>
      <c r="N224" s="11"/>
      <c r="O224" s="12"/>
      <c r="P224" s="11"/>
    </row>
    <row r="225" spans="2:16" x14ac:dyDescent="0.25">
      <c r="B225" s="8"/>
      <c r="C225" s="8"/>
      <c r="D225" s="8"/>
      <c r="E225" s="8"/>
      <c r="F225" s="8"/>
      <c r="G225" s="8"/>
      <c r="H225" s="25"/>
      <c r="I225" s="8"/>
      <c r="J225" s="8"/>
      <c r="K225" s="8"/>
      <c r="L225" s="8"/>
      <c r="M225" s="12"/>
      <c r="N225" s="11"/>
      <c r="O225" s="12"/>
      <c r="P225" s="11"/>
    </row>
    <row r="226" spans="2:16" x14ac:dyDescent="0.25">
      <c r="B226" s="8"/>
      <c r="C226" s="8"/>
      <c r="D226" s="8"/>
      <c r="E226" s="8"/>
      <c r="F226" s="8"/>
      <c r="G226" s="8"/>
      <c r="H226" s="25"/>
      <c r="I226" s="8"/>
      <c r="J226" s="8"/>
      <c r="K226" s="8"/>
      <c r="L226" s="8"/>
      <c r="M226" s="12"/>
      <c r="N226" s="11"/>
      <c r="O226" s="12"/>
      <c r="P226" s="11"/>
    </row>
    <row r="227" spans="2:16" x14ac:dyDescent="0.25">
      <c r="B227" s="8"/>
      <c r="C227" s="8"/>
      <c r="D227" s="8"/>
      <c r="E227" s="8"/>
      <c r="F227" s="8"/>
      <c r="G227" s="8"/>
      <c r="H227" s="25"/>
      <c r="I227" s="8"/>
      <c r="J227" s="8"/>
      <c r="K227" s="8"/>
      <c r="L227" s="8"/>
      <c r="M227" s="12"/>
      <c r="N227" s="11"/>
      <c r="O227" s="12"/>
      <c r="P227" s="11"/>
    </row>
    <row r="228" spans="2:16" x14ac:dyDescent="0.25">
      <c r="B228" s="8"/>
      <c r="C228" s="8"/>
      <c r="D228" s="8"/>
      <c r="E228" s="8"/>
      <c r="F228" s="8"/>
      <c r="G228" s="8"/>
      <c r="H228" s="25"/>
      <c r="I228" s="8"/>
      <c r="J228" s="8"/>
      <c r="K228" s="8"/>
      <c r="L228" s="8"/>
      <c r="M228" s="12"/>
      <c r="N228" s="11"/>
      <c r="O228" s="12"/>
      <c r="P228" s="11"/>
    </row>
    <row r="229" spans="2:16" x14ac:dyDescent="0.25">
      <c r="B229" s="8"/>
      <c r="C229" s="8"/>
      <c r="D229" s="8"/>
      <c r="E229" s="8"/>
      <c r="F229" s="8"/>
      <c r="G229" s="8"/>
      <c r="H229" s="25"/>
      <c r="I229" s="8"/>
      <c r="J229" s="8"/>
      <c r="K229" s="8"/>
      <c r="L229" s="8"/>
      <c r="M229" s="12"/>
      <c r="N229" s="11"/>
      <c r="O229" s="12"/>
      <c r="P229" s="11"/>
    </row>
    <row r="230" spans="2:16" x14ac:dyDescent="0.25">
      <c r="B230" s="8"/>
      <c r="C230" s="8"/>
      <c r="D230" s="8"/>
      <c r="E230" s="8"/>
      <c r="F230" s="8"/>
      <c r="G230" s="8"/>
      <c r="H230" s="25"/>
      <c r="I230" s="8"/>
      <c r="J230" s="8"/>
      <c r="K230" s="8"/>
      <c r="L230" s="8"/>
      <c r="M230" s="12"/>
      <c r="N230" s="11"/>
      <c r="O230" s="12"/>
      <c r="P230" s="11"/>
    </row>
    <row r="231" spans="2:16" x14ac:dyDescent="0.25">
      <c r="B231" s="8"/>
      <c r="C231" s="8"/>
      <c r="D231" s="8"/>
      <c r="E231" s="8"/>
      <c r="F231" s="8"/>
      <c r="G231" s="8"/>
      <c r="H231" s="25"/>
      <c r="I231" s="8"/>
      <c r="J231" s="8"/>
      <c r="K231" s="8"/>
      <c r="L231" s="8"/>
      <c r="M231" s="12"/>
      <c r="N231" s="11"/>
      <c r="O231" s="12"/>
      <c r="P231" s="11"/>
    </row>
    <row r="232" spans="2:16" x14ac:dyDescent="0.25">
      <c r="B232" s="8"/>
      <c r="C232" s="8"/>
      <c r="D232" s="8"/>
      <c r="E232" s="8"/>
      <c r="F232" s="8"/>
      <c r="G232" s="8"/>
      <c r="H232" s="25"/>
      <c r="I232" s="8"/>
      <c r="J232" s="8"/>
      <c r="K232" s="8"/>
      <c r="L232" s="8"/>
      <c r="M232" s="12"/>
      <c r="N232" s="11"/>
      <c r="O232" s="12"/>
      <c r="P232" s="11"/>
    </row>
    <row r="233" spans="2:16" x14ac:dyDescent="0.25">
      <c r="B233" s="8"/>
      <c r="C233" s="8"/>
      <c r="D233" s="8"/>
      <c r="E233" s="8"/>
      <c r="F233" s="8"/>
      <c r="G233" s="8"/>
      <c r="H233" s="25"/>
      <c r="I233" s="8"/>
      <c r="J233" s="8"/>
      <c r="K233" s="8"/>
      <c r="L233" s="8"/>
      <c r="M233" s="12"/>
      <c r="N233" s="11"/>
      <c r="O233" s="12"/>
      <c r="P233" s="11"/>
    </row>
    <row r="234" spans="2:16" x14ac:dyDescent="0.25">
      <c r="B234" s="8"/>
      <c r="C234" s="8"/>
      <c r="D234" s="8"/>
      <c r="E234" s="8"/>
      <c r="F234" s="8"/>
      <c r="G234" s="8"/>
      <c r="H234" s="25"/>
      <c r="I234" s="8"/>
      <c r="J234" s="8"/>
      <c r="K234" s="8"/>
      <c r="L234" s="8"/>
      <c r="M234" s="12"/>
      <c r="N234" s="11"/>
      <c r="O234" s="12"/>
      <c r="P234" s="11"/>
    </row>
    <row r="235" spans="2:16" x14ac:dyDescent="0.25">
      <c r="B235" s="8"/>
      <c r="C235" s="8"/>
      <c r="D235" s="8"/>
      <c r="E235" s="8"/>
      <c r="F235" s="8"/>
      <c r="G235" s="8"/>
      <c r="H235" s="25"/>
      <c r="I235" s="8"/>
      <c r="J235" s="8"/>
      <c r="K235" s="8"/>
      <c r="L235" s="8"/>
      <c r="M235" s="12"/>
      <c r="N235" s="11"/>
      <c r="O235" s="12"/>
      <c r="P235" s="11"/>
    </row>
    <row r="236" spans="2:16" x14ac:dyDescent="0.25">
      <c r="B236" s="8"/>
      <c r="C236" s="8"/>
      <c r="D236" s="8"/>
      <c r="E236" s="8"/>
      <c r="F236" s="8"/>
      <c r="G236" s="8"/>
      <c r="H236" s="25"/>
      <c r="I236" s="8"/>
      <c r="J236" s="8"/>
      <c r="K236" s="8"/>
      <c r="L236" s="8"/>
      <c r="M236" s="12"/>
      <c r="N236" s="11"/>
      <c r="O236" s="12"/>
      <c r="P236" s="11"/>
    </row>
    <row r="237" spans="2:16" x14ac:dyDescent="0.25">
      <c r="B237" s="8"/>
      <c r="C237" s="8"/>
      <c r="D237" s="8"/>
      <c r="E237" s="8"/>
      <c r="F237" s="8"/>
      <c r="G237" s="8"/>
      <c r="H237" s="25"/>
      <c r="I237" s="8"/>
      <c r="J237" s="8"/>
      <c r="K237" s="8"/>
      <c r="L237" s="8"/>
      <c r="M237" s="12"/>
      <c r="N237" s="11"/>
      <c r="O237" s="12"/>
      <c r="P237" s="11"/>
    </row>
    <row r="238" spans="2:16" x14ac:dyDescent="0.25">
      <c r="B238" s="8"/>
      <c r="C238" s="8"/>
      <c r="D238" s="8"/>
      <c r="E238" s="8"/>
      <c r="F238" s="8"/>
      <c r="G238" s="8"/>
      <c r="H238" s="25"/>
      <c r="I238" s="8"/>
      <c r="J238" s="8"/>
      <c r="K238" s="8"/>
      <c r="L238" s="8"/>
      <c r="M238" s="12"/>
      <c r="N238" s="11"/>
      <c r="O238" s="12"/>
      <c r="P238" s="11"/>
    </row>
    <row r="239" spans="2:16" x14ac:dyDescent="0.25">
      <c r="B239" s="8"/>
      <c r="C239" s="8"/>
      <c r="D239" s="8"/>
      <c r="E239" s="8"/>
      <c r="F239" s="8"/>
      <c r="G239" s="8"/>
      <c r="H239" s="25"/>
      <c r="I239" s="8"/>
      <c r="J239" s="8"/>
      <c r="K239" s="8"/>
      <c r="L239" s="8"/>
      <c r="M239" s="12"/>
      <c r="N239" s="11"/>
      <c r="O239" s="12"/>
      <c r="P239" s="11"/>
    </row>
    <row r="240" spans="2:16" x14ac:dyDescent="0.25">
      <c r="B240" s="8"/>
      <c r="C240" s="8"/>
      <c r="D240" s="8"/>
      <c r="E240" s="8"/>
      <c r="F240" s="8"/>
      <c r="G240" s="8"/>
      <c r="H240" s="25"/>
      <c r="I240" s="8"/>
      <c r="J240" s="8"/>
      <c r="K240" s="8"/>
      <c r="L240" s="8"/>
      <c r="M240" s="12"/>
      <c r="N240" s="11"/>
      <c r="O240" s="12"/>
      <c r="P240" s="11"/>
    </row>
    <row r="241" spans="2:16" x14ac:dyDescent="0.25">
      <c r="B241" s="8"/>
      <c r="C241" s="8"/>
      <c r="D241" s="8"/>
      <c r="E241" s="8"/>
      <c r="F241" s="8"/>
      <c r="G241" s="8"/>
      <c r="H241" s="25"/>
      <c r="I241" s="8"/>
      <c r="J241" s="8"/>
      <c r="K241" s="8"/>
      <c r="L241" s="8"/>
      <c r="M241" s="12"/>
      <c r="N241" s="11"/>
      <c r="O241" s="12"/>
      <c r="P241" s="11"/>
    </row>
    <row r="242" spans="2:16" x14ac:dyDescent="0.25">
      <c r="B242" s="8"/>
      <c r="C242" s="8"/>
      <c r="D242" s="8"/>
      <c r="E242" s="8"/>
      <c r="F242" s="8"/>
      <c r="G242" s="8"/>
      <c r="H242" s="25"/>
      <c r="I242" s="8"/>
      <c r="J242" s="8"/>
      <c r="K242" s="8"/>
      <c r="L242" s="8"/>
      <c r="M242" s="12"/>
      <c r="N242" s="11"/>
      <c r="O242" s="12"/>
      <c r="P242" s="11"/>
    </row>
    <row r="243" spans="2:16" x14ac:dyDescent="0.25">
      <c r="B243" s="8"/>
      <c r="C243" s="8"/>
      <c r="D243" s="8"/>
      <c r="E243" s="8"/>
      <c r="F243" s="8"/>
      <c r="G243" s="8"/>
      <c r="H243" s="25"/>
      <c r="I243" s="8"/>
      <c r="J243" s="8"/>
      <c r="K243" s="8"/>
      <c r="L243" s="8"/>
      <c r="M243" s="12"/>
      <c r="N243" s="11"/>
      <c r="O243" s="12"/>
      <c r="P243" s="11"/>
    </row>
    <row r="244" spans="2:16" x14ac:dyDescent="0.25">
      <c r="B244" s="8"/>
      <c r="C244" s="8"/>
      <c r="D244" s="8"/>
      <c r="E244" s="8"/>
      <c r="F244" s="8"/>
      <c r="G244" s="8"/>
      <c r="H244" s="25"/>
      <c r="I244" s="8"/>
      <c r="J244" s="8"/>
      <c r="K244" s="8"/>
      <c r="L244" s="8"/>
      <c r="M244" s="12"/>
      <c r="N244" s="11"/>
      <c r="O244" s="12"/>
      <c r="P244" s="11"/>
    </row>
    <row r="245" spans="2:16" x14ac:dyDescent="0.25">
      <c r="B245" s="8"/>
      <c r="C245" s="8"/>
      <c r="D245" s="8"/>
      <c r="E245" s="8"/>
      <c r="F245" s="8"/>
      <c r="G245" s="8"/>
      <c r="H245" s="25"/>
      <c r="I245" s="8"/>
      <c r="J245" s="8"/>
      <c r="K245" s="8"/>
      <c r="L245" s="8"/>
      <c r="M245" s="12"/>
      <c r="N245" s="11"/>
      <c r="O245" s="12"/>
      <c r="P245" s="11"/>
    </row>
    <row r="246" spans="2:16" x14ac:dyDescent="0.25">
      <c r="B246" s="8"/>
      <c r="C246" s="8"/>
      <c r="D246" s="8"/>
      <c r="E246" s="8"/>
      <c r="F246" s="8"/>
      <c r="G246" s="8"/>
      <c r="H246" s="25"/>
      <c r="I246" s="8"/>
      <c r="J246" s="8"/>
      <c r="K246" s="8"/>
      <c r="L246" s="8"/>
      <c r="M246" s="12"/>
      <c r="N246" s="11"/>
      <c r="O246" s="12"/>
      <c r="P246" s="11"/>
    </row>
    <row r="247" spans="2:16" x14ac:dyDescent="0.25">
      <c r="B247" s="8"/>
      <c r="C247" s="8"/>
      <c r="D247" s="8"/>
      <c r="E247" s="8"/>
      <c r="F247" s="8"/>
      <c r="G247" s="8"/>
      <c r="H247" s="25"/>
      <c r="I247" s="8"/>
      <c r="J247" s="8"/>
      <c r="K247" s="8"/>
      <c r="L247" s="8"/>
      <c r="M247" s="12"/>
      <c r="N247" s="11"/>
      <c r="O247" s="12"/>
      <c r="P247" s="11"/>
    </row>
    <row r="248" spans="2:16" x14ac:dyDescent="0.25">
      <c r="B248" s="8"/>
      <c r="C248" s="8"/>
      <c r="D248" s="8"/>
      <c r="E248" s="8"/>
      <c r="F248" s="8"/>
      <c r="G248" s="8"/>
      <c r="H248" s="25"/>
      <c r="I248" s="8"/>
      <c r="J248" s="8"/>
      <c r="K248" s="8"/>
      <c r="L248" s="8"/>
      <c r="M248" s="12"/>
      <c r="N248" s="11"/>
      <c r="O248" s="12"/>
      <c r="P248" s="11"/>
    </row>
    <row r="249" spans="2:16" x14ac:dyDescent="0.25">
      <c r="B249" s="8"/>
      <c r="C249" s="8"/>
      <c r="D249" s="8"/>
      <c r="E249" s="8"/>
      <c r="F249" s="8"/>
      <c r="G249" s="8"/>
      <c r="H249" s="25"/>
      <c r="I249" s="8"/>
      <c r="J249" s="8"/>
      <c r="K249" s="8"/>
      <c r="L249" s="8"/>
      <c r="M249" s="12"/>
      <c r="N249" s="11"/>
      <c r="O249" s="12"/>
      <c r="P249" s="11"/>
    </row>
    <row r="250" spans="2:16" x14ac:dyDescent="0.25">
      <c r="B250" s="8"/>
      <c r="C250" s="8"/>
      <c r="D250" s="8"/>
      <c r="E250" s="8"/>
      <c r="F250" s="8"/>
      <c r="G250" s="8"/>
      <c r="H250" s="25"/>
      <c r="I250" s="8"/>
      <c r="J250" s="8"/>
      <c r="K250" s="8"/>
      <c r="L250" s="8"/>
      <c r="M250" s="12"/>
      <c r="N250" s="11"/>
      <c r="O250" s="12"/>
      <c r="P250" s="11"/>
    </row>
    <row r="251" spans="2:16" x14ac:dyDescent="0.25">
      <c r="B251" s="8"/>
      <c r="C251" s="8"/>
      <c r="D251" s="8"/>
      <c r="E251" s="8"/>
      <c r="F251" s="8"/>
      <c r="G251" s="8"/>
      <c r="H251" s="25"/>
      <c r="I251" s="8"/>
      <c r="J251" s="8"/>
      <c r="K251" s="8"/>
      <c r="L251" s="8"/>
      <c r="M251" s="12"/>
      <c r="N251" s="11"/>
      <c r="O251" s="12"/>
      <c r="P251" s="11"/>
    </row>
    <row r="252" spans="2:16" x14ac:dyDescent="0.25">
      <c r="B252" s="8"/>
      <c r="C252" s="8"/>
      <c r="D252" s="8"/>
      <c r="E252" s="8"/>
      <c r="F252" s="8"/>
      <c r="G252" s="8"/>
      <c r="H252" s="25"/>
      <c r="I252" s="8"/>
      <c r="J252" s="8"/>
      <c r="K252" s="8"/>
      <c r="L252" s="8"/>
      <c r="M252" s="12"/>
      <c r="N252" s="11"/>
      <c r="O252" s="12"/>
      <c r="P252" s="11"/>
    </row>
    <row r="253" spans="2:16" x14ac:dyDescent="0.25">
      <c r="B253" s="8"/>
      <c r="C253" s="8"/>
      <c r="D253" s="8"/>
      <c r="E253" s="8"/>
      <c r="F253" s="8"/>
      <c r="G253" s="8"/>
      <c r="H253" s="25"/>
      <c r="I253" s="8"/>
      <c r="J253" s="8"/>
      <c r="K253" s="8"/>
      <c r="L253" s="8"/>
      <c r="M253" s="12"/>
      <c r="N253" s="11"/>
      <c r="O253" s="12"/>
      <c r="P253" s="11"/>
    </row>
    <row r="254" spans="2:16" x14ac:dyDescent="0.25">
      <c r="B254" s="8"/>
      <c r="C254" s="8"/>
      <c r="D254" s="8"/>
      <c r="E254" s="8"/>
      <c r="F254" s="8"/>
      <c r="G254" s="8"/>
      <c r="H254" s="25"/>
      <c r="I254" s="8"/>
      <c r="J254" s="8"/>
      <c r="K254" s="8"/>
      <c r="L254" s="8"/>
      <c r="M254" s="12"/>
      <c r="N254" s="11"/>
      <c r="O254" s="12"/>
      <c r="P254" s="11"/>
    </row>
    <row r="255" spans="2:16" x14ac:dyDescent="0.25">
      <c r="B255" s="8"/>
      <c r="C255" s="8"/>
      <c r="D255" s="8"/>
      <c r="E255" s="8"/>
      <c r="F255" s="8"/>
      <c r="G255" s="8"/>
      <c r="H255" s="25"/>
      <c r="I255" s="8"/>
      <c r="J255" s="8"/>
      <c r="K255" s="8"/>
      <c r="L255" s="8"/>
      <c r="M255" s="12"/>
      <c r="N255" s="11"/>
      <c r="O255" s="12"/>
      <c r="P255" s="11"/>
    </row>
    <row r="256" spans="2:16" x14ac:dyDescent="0.25">
      <c r="B256" s="8"/>
      <c r="C256" s="8"/>
      <c r="D256" s="8"/>
      <c r="E256" s="8"/>
      <c r="F256" s="8"/>
      <c r="G256" s="8"/>
      <c r="H256" s="25"/>
      <c r="I256" s="8"/>
      <c r="J256" s="8"/>
      <c r="K256" s="8"/>
      <c r="L256" s="8"/>
      <c r="M256" s="12"/>
      <c r="N256" s="11"/>
      <c r="O256" s="12"/>
      <c r="P256" s="11"/>
    </row>
    <row r="257" spans="2:16" x14ac:dyDescent="0.25">
      <c r="B257" s="8"/>
      <c r="C257" s="8"/>
      <c r="D257" s="8"/>
      <c r="E257" s="8"/>
      <c r="F257" s="8"/>
      <c r="G257" s="8"/>
      <c r="H257" s="25"/>
      <c r="I257" s="8"/>
      <c r="J257" s="8"/>
      <c r="K257" s="8"/>
      <c r="L257" s="8"/>
      <c r="M257" s="12"/>
      <c r="N257" s="11"/>
      <c r="O257" s="12"/>
      <c r="P257" s="11"/>
    </row>
    <row r="258" spans="2:16" x14ac:dyDescent="0.25">
      <c r="B258" s="8"/>
      <c r="C258" s="8"/>
      <c r="D258" s="8"/>
      <c r="E258" s="8"/>
      <c r="F258" s="8"/>
      <c r="G258" s="8"/>
      <c r="H258" s="25"/>
      <c r="I258" s="8"/>
      <c r="J258" s="8"/>
      <c r="K258" s="8"/>
      <c r="L258" s="8"/>
      <c r="M258" s="12"/>
      <c r="N258" s="11"/>
      <c r="O258" s="12"/>
      <c r="P258" s="11"/>
    </row>
    <row r="259" spans="2:16" x14ac:dyDescent="0.25">
      <c r="B259" s="8"/>
      <c r="C259" s="8"/>
      <c r="D259" s="8"/>
      <c r="E259" s="8"/>
      <c r="F259" s="8"/>
      <c r="G259" s="8"/>
      <c r="H259" s="25"/>
      <c r="I259" s="8"/>
      <c r="J259" s="8"/>
      <c r="K259" s="8"/>
      <c r="L259" s="8"/>
      <c r="M259" s="12"/>
      <c r="N259" s="11"/>
      <c r="O259" s="12"/>
      <c r="P259" s="11"/>
    </row>
    <row r="260" spans="2:16" x14ac:dyDescent="0.25">
      <c r="B260" s="8"/>
      <c r="C260" s="8"/>
      <c r="D260" s="8"/>
      <c r="E260" s="8"/>
      <c r="F260" s="8"/>
      <c r="G260" s="8"/>
      <c r="H260" s="25"/>
      <c r="I260" s="8"/>
      <c r="J260" s="8"/>
      <c r="K260" s="8"/>
      <c r="L260" s="8"/>
      <c r="M260" s="12"/>
      <c r="N260" s="11"/>
      <c r="O260" s="12"/>
      <c r="P260" s="11"/>
    </row>
    <row r="261" spans="2:16" x14ac:dyDescent="0.25">
      <c r="B261" s="8"/>
      <c r="C261" s="8"/>
      <c r="D261" s="8"/>
      <c r="E261" s="8"/>
      <c r="F261" s="8"/>
      <c r="G261" s="8"/>
      <c r="H261" s="25"/>
      <c r="I261" s="8"/>
      <c r="J261" s="8"/>
      <c r="K261" s="8"/>
      <c r="L261" s="8"/>
      <c r="M261" s="12"/>
      <c r="N261" s="11"/>
      <c r="O261" s="12"/>
      <c r="P261" s="11"/>
    </row>
    <row r="262" spans="2:16" x14ac:dyDescent="0.25">
      <c r="B262" s="8"/>
      <c r="C262" s="8"/>
      <c r="D262" s="8"/>
      <c r="E262" s="8"/>
      <c r="F262" s="8"/>
      <c r="G262" s="8"/>
      <c r="H262" s="25"/>
      <c r="I262" s="8"/>
      <c r="J262" s="8"/>
      <c r="K262" s="8"/>
      <c r="L262" s="8"/>
      <c r="M262" s="12"/>
      <c r="N262" s="11"/>
      <c r="O262" s="12"/>
      <c r="P262" s="11"/>
    </row>
    <row r="263" spans="2:16" x14ac:dyDescent="0.25">
      <c r="B263" s="8"/>
      <c r="C263" s="8"/>
      <c r="D263" s="8"/>
      <c r="E263" s="8"/>
      <c r="F263" s="8"/>
      <c r="G263" s="8"/>
      <c r="H263" s="25"/>
      <c r="I263" s="8"/>
      <c r="J263" s="8"/>
      <c r="K263" s="8"/>
      <c r="L263" s="8"/>
      <c r="M263" s="12"/>
      <c r="N263" s="11"/>
      <c r="O263" s="12"/>
      <c r="P263" s="11"/>
    </row>
    <row r="264" spans="2:16" x14ac:dyDescent="0.25">
      <c r="B264" s="8"/>
      <c r="C264" s="8"/>
      <c r="D264" s="8"/>
      <c r="E264" s="8"/>
      <c r="F264" s="8"/>
      <c r="G264" s="8"/>
      <c r="H264" s="25"/>
      <c r="I264" s="8"/>
      <c r="J264" s="8"/>
      <c r="K264" s="8"/>
      <c r="L264" s="8"/>
      <c r="M264" s="12"/>
      <c r="N264" s="11"/>
      <c r="O264" s="12"/>
      <c r="P264" s="11"/>
    </row>
    <row r="265" spans="2:16" x14ac:dyDescent="0.25">
      <c r="B265" s="8"/>
      <c r="C265" s="8"/>
      <c r="D265" s="8"/>
      <c r="E265" s="8"/>
      <c r="F265" s="8"/>
      <c r="G265" s="8"/>
      <c r="H265" s="25"/>
      <c r="I265" s="8"/>
      <c r="J265" s="8"/>
      <c r="K265" s="8"/>
      <c r="L265" s="8"/>
      <c r="M265" s="12"/>
      <c r="N265" s="11"/>
      <c r="O265" s="12"/>
      <c r="P265" s="11"/>
    </row>
    <row r="266" spans="2:16" x14ac:dyDescent="0.25">
      <c r="B266" s="8"/>
      <c r="C266" s="8"/>
      <c r="D266" s="8"/>
      <c r="E266" s="8"/>
      <c r="F266" s="8"/>
      <c r="G266" s="8"/>
      <c r="H266" s="25"/>
      <c r="I266" s="8"/>
      <c r="J266" s="8"/>
      <c r="K266" s="8"/>
      <c r="L266" s="8"/>
      <c r="M266" s="12"/>
      <c r="N266" s="11"/>
      <c r="O266" s="12"/>
      <c r="P266" s="11"/>
    </row>
    <row r="267" spans="2:16" x14ac:dyDescent="0.25">
      <c r="B267" s="8"/>
      <c r="C267" s="8"/>
      <c r="D267" s="8"/>
      <c r="E267" s="8"/>
      <c r="F267" s="8"/>
      <c r="G267" s="8"/>
      <c r="H267" s="25"/>
      <c r="I267" s="8"/>
      <c r="J267" s="8"/>
      <c r="K267" s="8"/>
      <c r="L267" s="8"/>
      <c r="M267" s="12"/>
      <c r="N267" s="11"/>
      <c r="O267" s="12"/>
      <c r="P267" s="11"/>
    </row>
    <row r="268" spans="2:16" x14ac:dyDescent="0.25">
      <c r="B268" s="8"/>
      <c r="C268" s="8"/>
      <c r="D268" s="8"/>
      <c r="E268" s="8"/>
      <c r="F268" s="8"/>
      <c r="G268" s="8"/>
      <c r="H268" s="25"/>
      <c r="I268" s="8"/>
      <c r="J268" s="8"/>
      <c r="K268" s="8"/>
      <c r="L268" s="8"/>
      <c r="M268" s="12"/>
      <c r="N268" s="11"/>
      <c r="O268" s="12"/>
      <c r="P268" s="11"/>
    </row>
    <row r="269" spans="2:16" x14ac:dyDescent="0.25">
      <c r="B269" s="8"/>
      <c r="C269" s="8"/>
      <c r="D269" s="8"/>
      <c r="E269" s="8"/>
      <c r="F269" s="8"/>
      <c r="G269" s="8"/>
      <c r="H269" s="25"/>
      <c r="I269" s="8"/>
      <c r="J269" s="8"/>
      <c r="K269" s="8"/>
      <c r="L269" s="8"/>
      <c r="M269" s="12"/>
      <c r="N269" s="11"/>
      <c r="O269" s="12"/>
      <c r="P269" s="11"/>
    </row>
    <row r="270" spans="2:16" x14ac:dyDescent="0.25">
      <c r="B270" s="8"/>
      <c r="C270" s="8"/>
      <c r="D270" s="8"/>
      <c r="E270" s="8"/>
      <c r="F270" s="8"/>
      <c r="G270" s="8"/>
      <c r="H270" s="25"/>
      <c r="I270" s="8"/>
      <c r="J270" s="8"/>
      <c r="K270" s="8"/>
      <c r="L270" s="8"/>
      <c r="M270" s="12"/>
      <c r="N270" s="11"/>
      <c r="O270" s="12"/>
      <c r="P270" s="11"/>
    </row>
    <row r="271" spans="2:16" x14ac:dyDescent="0.25">
      <c r="B271" s="8"/>
      <c r="C271" s="8"/>
      <c r="D271" s="8"/>
      <c r="E271" s="8"/>
      <c r="F271" s="8"/>
      <c r="G271" s="8"/>
      <c r="H271" s="25"/>
      <c r="I271" s="8"/>
      <c r="J271" s="8"/>
      <c r="K271" s="8"/>
      <c r="L271" s="8"/>
      <c r="M271" s="12"/>
      <c r="N271" s="11"/>
      <c r="O271" s="12"/>
      <c r="P271" s="11"/>
    </row>
    <row r="272" spans="2:16" x14ac:dyDescent="0.25">
      <c r="B272" s="8"/>
      <c r="C272" s="8"/>
      <c r="D272" s="8"/>
      <c r="E272" s="8"/>
      <c r="F272" s="8"/>
      <c r="G272" s="8"/>
      <c r="H272" s="25"/>
      <c r="I272" s="8"/>
      <c r="J272" s="8"/>
      <c r="K272" s="8"/>
      <c r="L272" s="8"/>
      <c r="M272" s="12"/>
      <c r="N272" s="11"/>
      <c r="O272" s="12"/>
      <c r="P272" s="11"/>
    </row>
    <row r="273" spans="2:16" x14ac:dyDescent="0.25">
      <c r="B273" s="8"/>
      <c r="C273" s="8"/>
      <c r="D273" s="8"/>
      <c r="E273" s="8"/>
      <c r="F273" s="8"/>
      <c r="G273" s="8"/>
      <c r="H273" s="25"/>
      <c r="I273" s="8"/>
      <c r="J273" s="8"/>
      <c r="K273" s="8"/>
      <c r="L273" s="8"/>
      <c r="M273" s="12"/>
      <c r="N273" s="11"/>
      <c r="O273" s="12"/>
      <c r="P273" s="11"/>
    </row>
    <row r="274" spans="2:16" x14ac:dyDescent="0.25">
      <c r="B274" s="8"/>
      <c r="C274" s="8"/>
      <c r="D274" s="8"/>
      <c r="E274" s="8"/>
      <c r="F274" s="8"/>
      <c r="G274" s="8"/>
      <c r="H274" s="25"/>
      <c r="I274" s="8"/>
      <c r="J274" s="8"/>
      <c r="K274" s="8"/>
      <c r="L274" s="8"/>
      <c r="M274" s="12"/>
      <c r="N274" s="11"/>
      <c r="O274" s="12"/>
      <c r="P274" s="11"/>
    </row>
    <row r="275" spans="2:16" x14ac:dyDescent="0.25">
      <c r="B275" s="8"/>
      <c r="C275" s="8"/>
      <c r="D275" s="8"/>
      <c r="E275" s="8"/>
      <c r="F275" s="8"/>
      <c r="G275" s="8"/>
      <c r="H275" s="25"/>
      <c r="I275" s="8"/>
      <c r="J275" s="8"/>
      <c r="K275" s="8"/>
      <c r="L275" s="8"/>
      <c r="M275" s="12"/>
      <c r="N275" s="11"/>
      <c r="O275" s="12"/>
      <c r="P275" s="11"/>
    </row>
    <row r="276" spans="2:16" x14ac:dyDescent="0.25">
      <c r="B276" s="8"/>
      <c r="C276" s="8"/>
      <c r="D276" s="8"/>
      <c r="E276" s="8"/>
      <c r="F276" s="8"/>
      <c r="G276" s="8"/>
      <c r="H276" s="25"/>
      <c r="I276" s="8"/>
      <c r="J276" s="8"/>
      <c r="K276" s="8"/>
      <c r="L276" s="8"/>
      <c r="M276" s="12"/>
      <c r="N276" s="11"/>
      <c r="O276" s="12"/>
      <c r="P276" s="11"/>
    </row>
    <row r="277" spans="2:16" x14ac:dyDescent="0.25">
      <c r="B277" s="8"/>
      <c r="C277" s="8"/>
      <c r="D277" s="8"/>
      <c r="E277" s="8"/>
      <c r="F277" s="8"/>
      <c r="G277" s="8"/>
      <c r="H277" s="25"/>
      <c r="I277" s="8"/>
      <c r="J277" s="8"/>
      <c r="K277" s="8"/>
      <c r="L277" s="8"/>
      <c r="M277" s="12"/>
      <c r="N277" s="11"/>
      <c r="O277" s="12"/>
      <c r="P277" s="11"/>
    </row>
    <row r="278" spans="2:16" x14ac:dyDescent="0.25">
      <c r="B278" s="8"/>
      <c r="C278" s="8"/>
      <c r="D278" s="8"/>
      <c r="E278" s="8"/>
      <c r="F278" s="8"/>
      <c r="G278" s="8"/>
      <c r="H278" s="25"/>
      <c r="I278" s="8"/>
      <c r="J278" s="8"/>
      <c r="K278" s="8"/>
      <c r="L278" s="8"/>
      <c r="M278" s="12"/>
      <c r="N278" s="11"/>
      <c r="O278" s="12"/>
      <c r="P278" s="11"/>
    </row>
    <row r="279" spans="2:16" x14ac:dyDescent="0.25">
      <c r="B279" s="8"/>
      <c r="C279" s="8"/>
      <c r="D279" s="8"/>
      <c r="E279" s="8"/>
      <c r="F279" s="8"/>
      <c r="G279" s="8"/>
      <c r="H279" s="25"/>
      <c r="I279" s="8"/>
      <c r="J279" s="8"/>
      <c r="K279" s="8"/>
      <c r="L279" s="8"/>
      <c r="M279" s="12"/>
      <c r="N279" s="11"/>
      <c r="O279" s="12"/>
      <c r="P279" s="11"/>
    </row>
    <row r="280" spans="2:16" x14ac:dyDescent="0.25">
      <c r="B280" s="8"/>
      <c r="C280" s="8"/>
      <c r="D280" s="8"/>
      <c r="E280" s="8"/>
      <c r="F280" s="8"/>
      <c r="G280" s="8"/>
      <c r="H280" s="25"/>
      <c r="I280" s="8"/>
      <c r="J280" s="8"/>
      <c r="K280" s="8"/>
      <c r="L280" s="8"/>
      <c r="M280" s="12"/>
      <c r="N280" s="11"/>
      <c r="O280" s="12"/>
      <c r="P280" s="11"/>
    </row>
    <row r="281" spans="2:16" x14ac:dyDescent="0.25">
      <c r="B281" s="8"/>
      <c r="C281" s="8"/>
      <c r="D281" s="8"/>
      <c r="E281" s="8"/>
      <c r="F281" s="8"/>
      <c r="G281" s="8"/>
      <c r="H281" s="25"/>
      <c r="I281" s="8"/>
      <c r="J281" s="8"/>
      <c r="K281" s="8"/>
      <c r="L281" s="8"/>
      <c r="M281" s="12"/>
      <c r="N281" s="11"/>
      <c r="O281" s="12"/>
      <c r="P281" s="11"/>
    </row>
    <row r="282" spans="2:16" x14ac:dyDescent="0.25">
      <c r="B282" s="8"/>
      <c r="C282" s="8"/>
      <c r="D282" s="8"/>
      <c r="E282" s="8"/>
      <c r="F282" s="8"/>
      <c r="G282" s="8"/>
      <c r="H282" s="25"/>
      <c r="I282" s="8"/>
      <c r="J282" s="8"/>
      <c r="K282" s="8"/>
      <c r="L282" s="8"/>
      <c r="M282" s="12"/>
      <c r="N282" s="11"/>
      <c r="O282" s="12"/>
      <c r="P282" s="11"/>
    </row>
    <row r="283" spans="2:16" x14ac:dyDescent="0.25">
      <c r="B283" s="8"/>
      <c r="C283" s="8"/>
      <c r="D283" s="8"/>
      <c r="E283" s="8"/>
      <c r="F283" s="8"/>
      <c r="G283" s="8"/>
      <c r="H283" s="25"/>
      <c r="I283" s="8"/>
      <c r="J283" s="8"/>
      <c r="K283" s="8"/>
      <c r="L283" s="8"/>
      <c r="M283" s="12"/>
      <c r="N283" s="11"/>
      <c r="O283" s="12"/>
      <c r="P283" s="11"/>
    </row>
    <row r="284" spans="2:16" x14ac:dyDescent="0.25">
      <c r="B284" s="8"/>
      <c r="C284" s="8"/>
      <c r="D284" s="8"/>
      <c r="E284" s="8"/>
      <c r="F284" s="8"/>
      <c r="G284" s="8"/>
      <c r="H284" s="25"/>
      <c r="I284" s="8"/>
      <c r="J284" s="8"/>
      <c r="K284" s="8"/>
      <c r="L284" s="8"/>
      <c r="M284" s="12"/>
      <c r="N284" s="11"/>
      <c r="O284" s="12"/>
      <c r="P284" s="11"/>
    </row>
    <row r="285" spans="2:16" x14ac:dyDescent="0.25">
      <c r="B285" s="8"/>
      <c r="C285" s="8"/>
      <c r="D285" s="8"/>
      <c r="E285" s="8"/>
      <c r="F285" s="8"/>
      <c r="G285" s="8"/>
      <c r="H285" s="25"/>
      <c r="I285" s="8"/>
      <c r="J285" s="8"/>
      <c r="K285" s="8"/>
      <c r="L285" s="8"/>
      <c r="M285" s="12"/>
      <c r="N285" s="11"/>
      <c r="O285" s="12"/>
      <c r="P285" s="11"/>
    </row>
    <row r="286" spans="2:16" x14ac:dyDescent="0.25">
      <c r="B286" s="8"/>
      <c r="C286" s="8"/>
      <c r="D286" s="8"/>
      <c r="E286" s="8"/>
      <c r="F286" s="8"/>
      <c r="G286" s="8"/>
      <c r="H286" s="25"/>
      <c r="I286" s="8"/>
      <c r="J286" s="8"/>
      <c r="K286" s="8"/>
      <c r="L286" s="8"/>
      <c r="M286" s="12"/>
      <c r="N286" s="11"/>
      <c r="O286" s="12"/>
      <c r="P286" s="11"/>
    </row>
    <row r="287" spans="2:16" x14ac:dyDescent="0.25">
      <c r="B287" s="8"/>
      <c r="C287" s="8"/>
      <c r="D287" s="8"/>
      <c r="E287" s="8"/>
      <c r="F287" s="8"/>
      <c r="G287" s="8"/>
      <c r="H287" s="25"/>
      <c r="I287" s="8"/>
      <c r="J287" s="8"/>
      <c r="K287" s="8"/>
      <c r="L287" s="8"/>
      <c r="M287" s="12"/>
      <c r="N287" s="11"/>
      <c r="O287" s="12"/>
      <c r="P287" s="11"/>
    </row>
    <row r="288" spans="2:16" x14ac:dyDescent="0.25">
      <c r="B288" s="8"/>
      <c r="C288" s="8"/>
      <c r="D288" s="8"/>
      <c r="E288" s="8"/>
      <c r="F288" s="8"/>
      <c r="G288" s="8"/>
      <c r="H288" s="25"/>
      <c r="I288" s="8"/>
      <c r="J288" s="8"/>
      <c r="K288" s="8"/>
      <c r="L288" s="8"/>
      <c r="M288" s="12"/>
      <c r="N288" s="11"/>
      <c r="O288" s="12"/>
      <c r="P288" s="11"/>
    </row>
    <row r="289" spans="2:16" x14ac:dyDescent="0.25">
      <c r="B289" s="8"/>
      <c r="C289" s="8"/>
      <c r="D289" s="8"/>
      <c r="E289" s="8"/>
      <c r="F289" s="8"/>
      <c r="G289" s="8"/>
      <c r="H289" s="25"/>
      <c r="I289" s="8"/>
      <c r="J289" s="8"/>
      <c r="K289" s="8"/>
      <c r="L289" s="8"/>
      <c r="M289" s="12"/>
      <c r="N289" s="11"/>
      <c r="O289" s="12"/>
      <c r="P289" s="11"/>
    </row>
    <row r="290" spans="2:16" x14ac:dyDescent="0.25">
      <c r="B290" s="8"/>
      <c r="C290" s="8"/>
      <c r="D290" s="8"/>
      <c r="E290" s="8"/>
      <c r="F290" s="8"/>
      <c r="G290" s="8"/>
      <c r="H290" s="25"/>
      <c r="I290" s="8"/>
      <c r="J290" s="8"/>
      <c r="K290" s="8"/>
      <c r="L290" s="8"/>
      <c r="M290" s="12"/>
      <c r="N290" s="11"/>
      <c r="O290" s="12"/>
      <c r="P290" s="11"/>
    </row>
    <row r="291" spans="2:16" x14ac:dyDescent="0.25">
      <c r="B291" s="8"/>
      <c r="C291" s="8"/>
      <c r="D291" s="8"/>
      <c r="E291" s="8"/>
      <c r="F291" s="8"/>
      <c r="G291" s="8"/>
      <c r="H291" s="25"/>
      <c r="I291" s="8"/>
      <c r="J291" s="8"/>
      <c r="K291" s="8"/>
      <c r="L291" s="8"/>
      <c r="M291" s="12"/>
      <c r="N291" s="11"/>
      <c r="O291" s="12"/>
      <c r="P291" s="11"/>
    </row>
    <row r="292" spans="2:16" x14ac:dyDescent="0.25">
      <c r="B292" s="8"/>
      <c r="C292" s="8"/>
      <c r="D292" s="8"/>
      <c r="E292" s="8"/>
      <c r="F292" s="8"/>
      <c r="G292" s="8"/>
      <c r="H292" s="25"/>
      <c r="I292" s="8"/>
      <c r="J292" s="8"/>
      <c r="K292" s="8"/>
      <c r="L292" s="8"/>
      <c r="M292" s="12"/>
      <c r="N292" s="11"/>
      <c r="O292" s="12"/>
      <c r="P292" s="11"/>
    </row>
    <row r="293" spans="2:16" x14ac:dyDescent="0.25">
      <c r="B293" s="8"/>
      <c r="C293" s="8"/>
      <c r="D293" s="8"/>
      <c r="E293" s="8"/>
      <c r="F293" s="8"/>
      <c r="G293" s="8"/>
      <c r="H293" s="25"/>
      <c r="I293" s="8"/>
      <c r="J293" s="8"/>
      <c r="K293" s="8"/>
      <c r="L293" s="8"/>
      <c r="M293" s="12"/>
      <c r="N293" s="11"/>
      <c r="O293" s="12"/>
      <c r="P293" s="11"/>
    </row>
    <row r="294" spans="2:16" x14ac:dyDescent="0.25">
      <c r="B294" s="8"/>
      <c r="C294" s="8"/>
      <c r="D294" s="8"/>
      <c r="E294" s="8"/>
      <c r="F294" s="8"/>
      <c r="G294" s="8"/>
      <c r="H294" s="25"/>
      <c r="I294" s="8"/>
      <c r="J294" s="8"/>
      <c r="K294" s="8"/>
      <c r="L294" s="8"/>
      <c r="M294" s="12"/>
      <c r="N294" s="11"/>
      <c r="O294" s="12"/>
      <c r="P294" s="11"/>
    </row>
    <row r="295" spans="2:16" x14ac:dyDescent="0.25">
      <c r="B295" s="8"/>
      <c r="C295" s="8"/>
      <c r="D295" s="8"/>
      <c r="E295" s="8"/>
      <c r="F295" s="8"/>
      <c r="G295" s="8"/>
      <c r="H295" s="25"/>
      <c r="I295" s="8"/>
      <c r="J295" s="8"/>
      <c r="K295" s="8"/>
      <c r="L295" s="8"/>
      <c r="M295" s="12"/>
      <c r="N295" s="11"/>
      <c r="O295" s="12"/>
      <c r="P295" s="11"/>
    </row>
    <row r="296" spans="2:16" x14ac:dyDescent="0.25">
      <c r="B296" s="8"/>
      <c r="C296" s="8"/>
      <c r="D296" s="8"/>
      <c r="E296" s="8"/>
      <c r="F296" s="8"/>
      <c r="G296" s="8"/>
      <c r="H296" s="25"/>
      <c r="I296" s="8"/>
      <c r="J296" s="8"/>
      <c r="K296" s="8"/>
      <c r="L296" s="8"/>
      <c r="M296" s="12"/>
      <c r="N296" s="11"/>
      <c r="O296" s="12"/>
      <c r="P296" s="11"/>
    </row>
    <row r="297" spans="2:16" x14ac:dyDescent="0.25">
      <c r="B297" s="8"/>
      <c r="C297" s="8"/>
      <c r="D297" s="8"/>
      <c r="E297" s="8"/>
      <c r="F297" s="8"/>
      <c r="G297" s="8"/>
      <c r="H297" s="25"/>
      <c r="I297" s="8"/>
      <c r="J297" s="8"/>
      <c r="K297" s="8"/>
      <c r="L297" s="8"/>
      <c r="M297" s="12"/>
      <c r="N297" s="11"/>
      <c r="O297" s="12"/>
      <c r="P297" s="11"/>
    </row>
    <row r="298" spans="2:16" x14ac:dyDescent="0.25">
      <c r="B298" s="8"/>
      <c r="C298" s="8"/>
      <c r="D298" s="8"/>
      <c r="E298" s="8"/>
      <c r="F298" s="8"/>
      <c r="G298" s="8"/>
      <c r="H298" s="25"/>
      <c r="I298" s="8"/>
      <c r="J298" s="8"/>
      <c r="K298" s="8"/>
      <c r="L298" s="8"/>
      <c r="M298" s="12"/>
      <c r="N298" s="11"/>
      <c r="O298" s="12"/>
      <c r="P298" s="11"/>
    </row>
    <row r="299" spans="2:16" x14ac:dyDescent="0.25">
      <c r="B299" s="8"/>
      <c r="C299" s="8"/>
      <c r="D299" s="8"/>
      <c r="E299" s="8"/>
      <c r="F299" s="8"/>
      <c r="G299" s="8"/>
      <c r="H299" s="25"/>
      <c r="I299" s="8"/>
      <c r="J299" s="8"/>
      <c r="K299" s="8"/>
      <c r="L299" s="8"/>
      <c r="M299" s="12"/>
      <c r="N299" s="11"/>
      <c r="O299" s="12"/>
      <c r="P299" s="11"/>
    </row>
    <row r="300" spans="2:16" x14ac:dyDescent="0.25">
      <c r="B300" s="8"/>
      <c r="C300" s="8"/>
      <c r="D300" s="8"/>
      <c r="E300" s="8"/>
      <c r="F300" s="8"/>
      <c r="G300" s="8"/>
      <c r="H300" s="25"/>
      <c r="I300" s="8"/>
      <c r="J300" s="8"/>
      <c r="K300" s="8"/>
      <c r="L300" s="8"/>
      <c r="M300" s="12"/>
      <c r="N300" s="11"/>
      <c r="O300" s="12"/>
      <c r="P300" s="11"/>
    </row>
    <row r="301" spans="2:16" x14ac:dyDescent="0.25">
      <c r="B301" s="8"/>
      <c r="C301" s="8"/>
      <c r="D301" s="8"/>
      <c r="E301" s="8"/>
      <c r="F301" s="8"/>
      <c r="G301" s="8"/>
      <c r="H301" s="25"/>
      <c r="I301" s="8"/>
      <c r="J301" s="8"/>
      <c r="K301" s="8"/>
      <c r="L301" s="8"/>
      <c r="M301" s="12"/>
      <c r="N301" s="11"/>
      <c r="O301" s="12"/>
      <c r="P301" s="11"/>
    </row>
    <row r="302" spans="2:16" x14ac:dyDescent="0.25">
      <c r="B302" s="8"/>
      <c r="C302" s="8"/>
      <c r="D302" s="8"/>
      <c r="E302" s="8"/>
      <c r="F302" s="8"/>
      <c r="G302" s="8"/>
      <c r="H302" s="25"/>
      <c r="I302" s="8"/>
      <c r="J302" s="8"/>
      <c r="K302" s="8"/>
      <c r="L302" s="8"/>
      <c r="M302" s="12"/>
      <c r="N302" s="11"/>
      <c r="O302" s="12"/>
      <c r="P302" s="11"/>
    </row>
    <row r="303" spans="2:16" x14ac:dyDescent="0.25">
      <c r="B303" s="8"/>
      <c r="C303" s="8"/>
      <c r="D303" s="8"/>
      <c r="E303" s="8"/>
      <c r="F303" s="8"/>
      <c r="G303" s="8"/>
      <c r="H303" s="25"/>
      <c r="I303" s="8"/>
      <c r="J303" s="8"/>
      <c r="K303" s="8"/>
      <c r="L303" s="8"/>
      <c r="M303" s="12"/>
      <c r="N303" s="11"/>
      <c r="O303" s="12"/>
      <c r="P303" s="11"/>
    </row>
    <row r="304" spans="2:16" x14ac:dyDescent="0.25">
      <c r="B304" s="8"/>
      <c r="C304" s="8"/>
      <c r="D304" s="8"/>
      <c r="E304" s="8"/>
      <c r="F304" s="8"/>
      <c r="G304" s="8"/>
      <c r="H304" s="25"/>
      <c r="I304" s="8"/>
      <c r="J304" s="8"/>
      <c r="K304" s="8"/>
      <c r="L304" s="8"/>
      <c r="M304" s="12"/>
      <c r="N304" s="11"/>
      <c r="O304" s="12"/>
      <c r="P304" s="11"/>
    </row>
    <row r="305" spans="2:16" x14ac:dyDescent="0.25">
      <c r="B305" s="8"/>
      <c r="C305" s="8"/>
      <c r="D305" s="8"/>
      <c r="E305" s="8"/>
      <c r="F305" s="8"/>
      <c r="G305" s="8"/>
      <c r="H305" s="25"/>
      <c r="I305" s="8"/>
      <c r="J305" s="8"/>
      <c r="K305" s="8"/>
      <c r="L305" s="8"/>
      <c r="M305" s="12"/>
      <c r="N305" s="11"/>
      <c r="O305" s="12"/>
      <c r="P305" s="11"/>
    </row>
    <row r="306" spans="2:16" x14ac:dyDescent="0.25">
      <c r="B306" s="8"/>
      <c r="C306" s="8"/>
      <c r="D306" s="8"/>
      <c r="E306" s="8"/>
      <c r="F306" s="8"/>
      <c r="G306" s="8"/>
      <c r="H306" s="25"/>
      <c r="I306" s="8"/>
      <c r="J306" s="8"/>
      <c r="K306" s="8"/>
      <c r="L306" s="8"/>
      <c r="M306" s="12"/>
      <c r="N306" s="11"/>
      <c r="O306" s="12"/>
      <c r="P306" s="11"/>
    </row>
    <row r="307" spans="2:16" x14ac:dyDescent="0.25">
      <c r="B307" s="8"/>
      <c r="C307" s="8"/>
      <c r="D307" s="8"/>
      <c r="E307" s="8"/>
      <c r="F307" s="8"/>
      <c r="G307" s="8"/>
      <c r="H307" s="25"/>
      <c r="I307" s="8"/>
      <c r="J307" s="8"/>
      <c r="K307" s="8"/>
      <c r="L307" s="8"/>
      <c r="M307" s="12"/>
      <c r="N307" s="11"/>
      <c r="O307" s="12"/>
      <c r="P307" s="11"/>
    </row>
    <row r="308" spans="2:16" x14ac:dyDescent="0.25">
      <c r="B308" s="8"/>
      <c r="C308" s="8"/>
      <c r="D308" s="8"/>
      <c r="E308" s="8"/>
      <c r="F308" s="8"/>
      <c r="G308" s="8"/>
      <c r="H308" s="25"/>
      <c r="I308" s="8"/>
      <c r="J308" s="8"/>
      <c r="K308" s="8"/>
      <c r="L308" s="8"/>
      <c r="M308" s="12"/>
      <c r="N308" s="11"/>
      <c r="O308" s="12"/>
      <c r="P308" s="11"/>
    </row>
    <row r="309" spans="2:16" x14ac:dyDescent="0.25">
      <c r="B309" s="8"/>
      <c r="C309" s="8"/>
      <c r="D309" s="8"/>
      <c r="E309" s="8"/>
      <c r="F309" s="8"/>
      <c r="G309" s="8"/>
      <c r="H309" s="25"/>
      <c r="I309" s="8"/>
      <c r="J309" s="8"/>
      <c r="K309" s="8"/>
      <c r="L309" s="8"/>
      <c r="M309" s="12"/>
      <c r="N309" s="11"/>
      <c r="O309" s="12"/>
      <c r="P309" s="11"/>
    </row>
    <row r="310" spans="2:16" x14ac:dyDescent="0.25">
      <c r="B310" s="8"/>
      <c r="C310" s="8"/>
      <c r="D310" s="8"/>
      <c r="E310" s="8"/>
      <c r="F310" s="8"/>
      <c r="G310" s="8"/>
      <c r="H310" s="25"/>
      <c r="I310" s="8"/>
      <c r="J310" s="8"/>
      <c r="K310" s="8"/>
      <c r="L310" s="8"/>
      <c r="M310" s="12"/>
      <c r="N310" s="11"/>
      <c r="O310" s="12"/>
      <c r="P310" s="11"/>
    </row>
    <row r="311" spans="2:16" x14ac:dyDescent="0.25">
      <c r="B311" s="8"/>
      <c r="C311" s="8"/>
      <c r="D311" s="8"/>
      <c r="E311" s="8"/>
      <c r="F311" s="8"/>
      <c r="G311" s="8"/>
      <c r="H311" s="25"/>
      <c r="I311" s="8"/>
      <c r="J311" s="8"/>
      <c r="K311" s="8"/>
      <c r="L311" s="8"/>
      <c r="M311" s="12"/>
      <c r="N311" s="11"/>
      <c r="O311" s="12"/>
      <c r="P311" s="11"/>
    </row>
    <row r="312" spans="2:16" x14ac:dyDescent="0.25">
      <c r="B312" s="8"/>
      <c r="C312" s="8"/>
      <c r="D312" s="8"/>
      <c r="E312" s="8"/>
      <c r="F312" s="8"/>
      <c r="G312" s="8"/>
      <c r="H312" s="25"/>
      <c r="I312" s="8"/>
      <c r="J312" s="8"/>
      <c r="K312" s="8"/>
      <c r="L312" s="8"/>
      <c r="M312" s="12"/>
      <c r="N312" s="11"/>
      <c r="O312" s="12"/>
      <c r="P312" s="11"/>
    </row>
    <row r="313" spans="2:16" x14ac:dyDescent="0.25">
      <c r="B313" s="8"/>
      <c r="C313" s="8"/>
      <c r="D313" s="8"/>
      <c r="E313" s="8"/>
      <c r="F313" s="8"/>
      <c r="G313" s="8"/>
      <c r="H313" s="25"/>
      <c r="I313" s="8"/>
      <c r="J313" s="8"/>
      <c r="K313" s="8"/>
      <c r="L313" s="8"/>
      <c r="M313" s="12"/>
      <c r="N313" s="11"/>
      <c r="O313" s="12"/>
      <c r="P313" s="11"/>
    </row>
    <row r="314" spans="2:16" x14ac:dyDescent="0.25">
      <c r="B314" s="8"/>
      <c r="C314" s="8"/>
      <c r="D314" s="8"/>
      <c r="E314" s="8"/>
      <c r="F314" s="8"/>
      <c r="G314" s="8"/>
      <c r="H314" s="25"/>
      <c r="I314" s="8"/>
      <c r="J314" s="8"/>
      <c r="K314" s="8"/>
      <c r="L314" s="8"/>
      <c r="M314" s="12"/>
      <c r="N314" s="11"/>
      <c r="O314" s="12"/>
      <c r="P314" s="11"/>
    </row>
    <row r="315" spans="2:16" x14ac:dyDescent="0.25">
      <c r="B315" s="8"/>
      <c r="C315" s="8"/>
      <c r="D315" s="8"/>
      <c r="E315" s="8"/>
      <c r="F315" s="8"/>
      <c r="G315" s="8"/>
      <c r="H315" s="25"/>
      <c r="I315" s="8"/>
      <c r="J315" s="8"/>
      <c r="K315" s="8"/>
      <c r="L315" s="8"/>
      <c r="M315" s="12"/>
      <c r="N315" s="11"/>
      <c r="O315" s="12"/>
      <c r="P315" s="11"/>
    </row>
    <row r="316" spans="2:16" x14ac:dyDescent="0.25">
      <c r="B316" s="8"/>
      <c r="C316" s="8"/>
      <c r="D316" s="8"/>
      <c r="E316" s="8"/>
      <c r="F316" s="8"/>
      <c r="G316" s="8"/>
      <c r="H316" s="25"/>
      <c r="I316" s="8"/>
      <c r="J316" s="8"/>
      <c r="K316" s="8"/>
      <c r="L316" s="8"/>
      <c r="M316" s="12"/>
      <c r="N316" s="11"/>
      <c r="O316" s="12"/>
      <c r="P316" s="11"/>
    </row>
    <row r="317" spans="2:16" x14ac:dyDescent="0.25">
      <c r="B317" s="8"/>
      <c r="C317" s="8"/>
      <c r="D317" s="8"/>
      <c r="E317" s="8"/>
      <c r="F317" s="8"/>
      <c r="G317" s="8"/>
      <c r="H317" s="25"/>
      <c r="I317" s="8"/>
      <c r="J317" s="8"/>
      <c r="K317" s="8"/>
      <c r="L317" s="8"/>
      <c r="M317" s="12"/>
      <c r="N317" s="11"/>
      <c r="O317" s="12"/>
      <c r="P317" s="11"/>
    </row>
    <row r="318" spans="2:16" x14ac:dyDescent="0.25">
      <c r="B318" s="8"/>
      <c r="C318" s="8"/>
      <c r="D318" s="8"/>
      <c r="E318" s="8"/>
      <c r="F318" s="8"/>
      <c r="G318" s="8"/>
      <c r="H318" s="25"/>
      <c r="I318" s="8"/>
      <c r="J318" s="8"/>
      <c r="K318" s="8"/>
      <c r="L318" s="8"/>
      <c r="M318" s="12"/>
      <c r="N318" s="11"/>
      <c r="O318" s="12"/>
      <c r="P318" s="11"/>
    </row>
    <row r="319" spans="2:16" x14ac:dyDescent="0.25">
      <c r="B319" s="8"/>
      <c r="C319" s="8"/>
      <c r="D319" s="8"/>
      <c r="E319" s="8"/>
      <c r="F319" s="8"/>
      <c r="G319" s="8"/>
      <c r="H319" s="25"/>
      <c r="I319" s="8"/>
      <c r="J319" s="8"/>
      <c r="K319" s="8"/>
      <c r="L319" s="8"/>
      <c r="M319" s="12"/>
      <c r="N319" s="11"/>
      <c r="O319" s="12"/>
      <c r="P319" s="11"/>
    </row>
    <row r="320" spans="2:16" x14ac:dyDescent="0.25">
      <c r="B320" s="8"/>
      <c r="C320" s="8"/>
      <c r="D320" s="8"/>
      <c r="E320" s="8"/>
      <c r="F320" s="8"/>
      <c r="G320" s="8"/>
      <c r="H320" s="25"/>
      <c r="I320" s="8"/>
      <c r="J320" s="8"/>
      <c r="K320" s="8"/>
      <c r="L320" s="8"/>
      <c r="M320" s="12"/>
      <c r="N320" s="11"/>
      <c r="O320" s="12"/>
      <c r="P320" s="11"/>
    </row>
    <row r="321" spans="2:16" x14ac:dyDescent="0.25">
      <c r="B321" s="8"/>
      <c r="C321" s="8"/>
      <c r="D321" s="8"/>
      <c r="E321" s="8"/>
      <c r="F321" s="8"/>
      <c r="G321" s="8"/>
      <c r="H321" s="25"/>
      <c r="I321" s="8"/>
      <c r="J321" s="8"/>
      <c r="K321" s="8"/>
      <c r="L321" s="8"/>
      <c r="M321" s="12"/>
      <c r="N321" s="11"/>
      <c r="O321" s="12"/>
      <c r="P321" s="11"/>
    </row>
    <row r="322" spans="2:16" x14ac:dyDescent="0.25">
      <c r="B322" s="8"/>
      <c r="C322" s="8"/>
      <c r="D322" s="8"/>
      <c r="E322" s="8"/>
      <c r="F322" s="8"/>
      <c r="G322" s="8"/>
      <c r="H322" s="25"/>
      <c r="I322" s="8"/>
      <c r="J322" s="8"/>
      <c r="K322" s="8"/>
      <c r="L322" s="8"/>
      <c r="M322" s="12"/>
      <c r="N322" s="11"/>
      <c r="O322" s="12"/>
      <c r="P322" s="11"/>
    </row>
    <row r="323" spans="2:16" x14ac:dyDescent="0.25">
      <c r="B323" s="8"/>
      <c r="C323" s="8"/>
      <c r="D323" s="8"/>
      <c r="E323" s="8"/>
      <c r="F323" s="8"/>
      <c r="G323" s="8"/>
      <c r="H323" s="25"/>
      <c r="I323" s="8"/>
      <c r="J323" s="8"/>
      <c r="K323" s="8"/>
      <c r="L323" s="8"/>
      <c r="M323" s="12"/>
      <c r="N323" s="11"/>
      <c r="O323" s="12"/>
      <c r="P323" s="11"/>
    </row>
    <row r="324" spans="2:16" x14ac:dyDescent="0.25">
      <c r="B324" s="8"/>
      <c r="C324" s="8"/>
      <c r="D324" s="8"/>
      <c r="E324" s="8"/>
      <c r="F324" s="8"/>
      <c r="G324" s="8"/>
      <c r="H324" s="25"/>
      <c r="I324" s="8"/>
      <c r="J324" s="8"/>
      <c r="K324" s="8"/>
      <c r="L324" s="8"/>
      <c r="M324" s="12"/>
      <c r="N324" s="11"/>
      <c r="O324" s="12"/>
      <c r="P324" s="11"/>
    </row>
    <row r="325" spans="2:16" x14ac:dyDescent="0.25">
      <c r="B325" s="8"/>
      <c r="C325" s="8"/>
      <c r="D325" s="8"/>
      <c r="E325" s="8"/>
      <c r="F325" s="8"/>
      <c r="G325" s="8"/>
      <c r="H325" s="25"/>
      <c r="I325" s="8"/>
      <c r="J325" s="8"/>
      <c r="K325" s="8"/>
      <c r="L325" s="8"/>
      <c r="M325" s="12"/>
      <c r="N325" s="11"/>
      <c r="O325" s="12"/>
      <c r="P325" s="11"/>
    </row>
  </sheetData>
  <mergeCells count="4">
    <mergeCell ref="B1:E1"/>
    <mergeCell ref="F1:I2"/>
    <mergeCell ref="B2:D2"/>
    <mergeCell ref="N2:O2"/>
  </mergeCells>
  <phoneticPr fontId="25" type="noConversion"/>
  <conditionalFormatting sqref="L94">
    <cfRule type="expression" dxfId="20" priority="29">
      <formula>$L94="P"</formula>
    </cfRule>
  </conditionalFormatting>
  <conditionalFormatting sqref="L96">
    <cfRule type="expression" dxfId="19" priority="24">
      <formula>$L96="P"</formula>
    </cfRule>
  </conditionalFormatting>
  <conditionalFormatting sqref="L100:M106">
    <cfRule type="expression" dxfId="18" priority="3">
      <formula>$L100="P"</formula>
    </cfRule>
  </conditionalFormatting>
  <conditionalFormatting sqref="M4:M99 L98:L99 M107:M142 M145:M325">
    <cfRule type="expression" dxfId="17" priority="31">
      <formula>$L4="P"</formula>
    </cfRule>
  </conditionalFormatting>
  <conditionalFormatting sqref="N14:N25 N145:O325">
    <cfRule type="expression" dxfId="16" priority="58">
      <formula>$L14="N"</formula>
    </cfRule>
  </conditionalFormatting>
  <conditionalFormatting sqref="N56:N58">
    <cfRule type="expression" dxfId="15" priority="27">
      <formula>$L56="N"</formula>
    </cfRule>
  </conditionalFormatting>
  <conditionalFormatting sqref="N94">
    <cfRule type="expression" dxfId="14" priority="30">
      <formula>$L94="N"</formula>
    </cfRule>
  </conditionalFormatting>
  <conditionalFormatting sqref="N96">
    <cfRule type="expression" dxfId="13" priority="25">
      <formula>$L96="N"</formula>
    </cfRule>
  </conditionalFormatting>
  <conditionalFormatting sqref="N4:O13">
    <cfRule type="expression" dxfId="12" priority="32">
      <formula>$L4="N"</formula>
    </cfRule>
  </conditionalFormatting>
  <conditionalFormatting sqref="N26:O55 O56:O58">
    <cfRule type="expression" dxfId="11" priority="45">
      <formula>$L26="N"</formula>
    </cfRule>
  </conditionalFormatting>
  <conditionalFormatting sqref="N59:O93">
    <cfRule type="expression" dxfId="10" priority="34">
      <formula>$L59="N"</formula>
    </cfRule>
  </conditionalFormatting>
  <conditionalFormatting sqref="N95:O95">
    <cfRule type="expression" dxfId="9" priority="26">
      <formula>$L95="N"</formula>
    </cfRule>
  </conditionalFormatting>
  <conditionalFormatting sqref="N97:O142">
    <cfRule type="expression" dxfId="8" priority="4">
      <formula>$L97="N"</formula>
    </cfRule>
  </conditionalFormatting>
  <conditionalFormatting sqref="O14:O18">
    <cfRule type="expression" dxfId="7" priority="2">
      <formula>$L14="N"</formula>
    </cfRule>
  </conditionalFormatting>
  <conditionalFormatting sqref="O19:O25">
    <cfRule type="expression" dxfId="6" priority="52">
      <formula>$L19="P"</formula>
    </cfRule>
  </conditionalFormatting>
  <conditionalFormatting sqref="O94">
    <cfRule type="expression" dxfId="5" priority="28">
      <formula>$L94="N"</formula>
    </cfRule>
  </conditionalFormatting>
  <conditionalFormatting sqref="O96">
    <cfRule type="expression" dxfId="4" priority="23">
      <formula>$L96="N"</formula>
    </cfRule>
  </conditionalFormatting>
  <dataValidations count="4">
    <dataValidation type="list" allowBlank="1" showInputMessage="1" showErrorMessage="1" sqref="J145:J325 J4:J93 J107:J142" xr:uid="{00000000-0002-0000-0400-000000000000}">
      <formula1>"Alto,Médio,Baixo"</formula1>
    </dataValidation>
    <dataValidation type="date" operator="greaterThanOrEqual" allowBlank="1" showInputMessage="1" showErrorMessage="1" error="Digite uma data válida" sqref="O145:O325 O4:O93 O107:O142" xr:uid="{00000000-0002-0000-0400-000002000000}">
      <formula1>44197</formula1>
    </dataValidation>
    <dataValidation type="list" allowBlank="1" showInputMessage="1" showErrorMessage="1" sqref="L145:L325 L4:L93 L107:L142" xr:uid="{00000000-0002-0000-0400-000003000000}">
      <formula1>"N,P"</formula1>
    </dataValidation>
    <dataValidation type="date" operator="greaterThan" allowBlank="1" showInputMessage="1" showErrorMessage="1" error="Digite uma data válida." sqref="M4:M325" xr:uid="{D956D7CC-3B5F-4B15-B89E-C23C7D022318}">
      <formula1>44927</formula1>
    </dataValidation>
  </dataValidations>
  <pageMargins left="0.511811024" right="0.511811024" top="0.78740157499999996" bottom="0.78740157499999996" header="0.31496062000000002" footer="0.31496062000000002"/>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FC309"/>
  <sheetViews>
    <sheetView zoomScaleNormal="100" workbookViewId="0">
      <pane ySplit="3" topLeftCell="A4" activePane="bottomLeft" state="frozen"/>
      <selection activeCell="C3" sqref="C3"/>
      <selection pane="bottomLeft" activeCell="B2" sqref="B2:D2"/>
    </sheetView>
  </sheetViews>
  <sheetFormatPr defaultColWidth="0" defaultRowHeight="15" x14ac:dyDescent="0.25"/>
  <cols>
    <col min="1" max="1" width="2.28515625" style="19" customWidth="1"/>
    <col min="2" max="2" width="17.7109375" style="19" bestFit="1" customWidth="1"/>
    <col min="3" max="4" width="12.28515625" style="19" customWidth="1"/>
    <col min="5" max="5" width="63.85546875" style="19" customWidth="1"/>
    <col min="6" max="6" width="24.5703125" style="19" customWidth="1"/>
    <col min="7" max="7" width="18.42578125" style="19" customWidth="1"/>
    <col min="8" max="8" width="17.7109375" style="19" customWidth="1"/>
    <col min="9" max="9" width="50.7109375" style="19" customWidth="1"/>
    <col min="10" max="10" width="14.85546875" style="19" customWidth="1"/>
    <col min="11" max="11" width="52.7109375" style="19" customWidth="1"/>
    <col min="12" max="12" width="22.7109375" style="19" customWidth="1"/>
    <col min="13" max="13" width="17.85546875" style="19" customWidth="1"/>
    <col min="14" max="14" width="17.42578125" style="19" customWidth="1"/>
    <col min="15" max="15" width="16.42578125" style="19" customWidth="1"/>
    <col min="16" max="16" width="25.5703125" style="19" customWidth="1"/>
    <col min="17" max="17" width="2.28515625" style="19" customWidth="1"/>
    <col min="18" max="16383" width="9.140625" style="1" hidden="1"/>
    <col min="16384" max="16384" width="8.140625" style="1" hidden="1"/>
  </cols>
  <sheetData>
    <row r="1" spans="1:17" ht="83.25" customHeight="1" x14ac:dyDescent="0.25">
      <c r="A1" s="15"/>
      <c r="B1" s="155" t="s">
        <v>51</v>
      </c>
      <c r="C1" s="155"/>
      <c r="D1" s="155"/>
      <c r="E1" s="155"/>
      <c r="F1" s="157">
        <f>SUM(TPAACGestorAtual9[Valor Estimado])</f>
        <v>71241871.280000001</v>
      </c>
      <c r="G1" s="157"/>
      <c r="H1" s="157"/>
      <c r="I1" s="157"/>
      <c r="J1" s="15"/>
      <c r="K1" s="15"/>
      <c r="L1" s="15"/>
      <c r="M1" s="15"/>
      <c r="N1" s="15"/>
      <c r="O1" s="15"/>
      <c r="P1" s="15"/>
      <c r="Q1" s="15"/>
    </row>
    <row r="2" spans="1:17" ht="39.950000000000003" customHeight="1" x14ac:dyDescent="0.25">
      <c r="A2" s="16"/>
      <c r="B2" s="158" t="s">
        <v>52</v>
      </c>
      <c r="C2" s="158"/>
      <c r="D2" s="158"/>
      <c r="E2" s="20"/>
      <c r="F2" s="157"/>
      <c r="G2" s="157"/>
      <c r="H2" s="157"/>
      <c r="I2" s="157"/>
      <c r="J2" s="16"/>
      <c r="K2" s="16"/>
      <c r="L2" s="21"/>
      <c r="M2" s="22"/>
      <c r="N2" s="159" t="s">
        <v>53</v>
      </c>
      <c r="O2" s="160"/>
      <c r="P2" s="1"/>
      <c r="Q2" s="16"/>
    </row>
    <row r="3" spans="1:17" ht="50.1" customHeight="1" x14ac:dyDescent="0.25">
      <c r="A3" s="17"/>
      <c r="B3" s="18" t="s">
        <v>2</v>
      </c>
      <c r="C3" s="18" t="s">
        <v>54</v>
      </c>
      <c r="D3" s="18" t="s">
        <v>55</v>
      </c>
      <c r="E3" s="18" t="s">
        <v>56</v>
      </c>
      <c r="F3" s="18" t="s">
        <v>57</v>
      </c>
      <c r="G3" s="18" t="s">
        <v>31</v>
      </c>
      <c r="H3" s="18" t="s">
        <v>33</v>
      </c>
      <c r="I3" s="18" t="s">
        <v>58</v>
      </c>
      <c r="J3" s="18" t="s">
        <v>37</v>
      </c>
      <c r="K3" s="18" t="s">
        <v>59</v>
      </c>
      <c r="L3" s="18" t="s">
        <v>60</v>
      </c>
      <c r="M3" s="18" t="s">
        <v>61</v>
      </c>
      <c r="N3" s="18" t="s">
        <v>45</v>
      </c>
      <c r="O3" s="18" t="s">
        <v>47</v>
      </c>
      <c r="P3" s="18" t="s">
        <v>49</v>
      </c>
      <c r="Q3" s="17"/>
    </row>
    <row r="4" spans="1:17" ht="35.1" customHeight="1" x14ac:dyDescent="0.25">
      <c r="B4" s="7" t="s">
        <v>8</v>
      </c>
      <c r="C4" s="7" t="s">
        <v>19</v>
      </c>
      <c r="D4" s="7" t="s">
        <v>67</v>
      </c>
      <c r="E4" s="7" t="s">
        <v>506</v>
      </c>
      <c r="F4" s="7">
        <v>99830</v>
      </c>
      <c r="G4" s="7">
        <v>80</v>
      </c>
      <c r="H4" s="27">
        <v>345175.2</v>
      </c>
      <c r="I4" s="7" t="s">
        <v>507</v>
      </c>
      <c r="J4" s="7" t="s">
        <v>70</v>
      </c>
      <c r="K4" s="7" t="s">
        <v>111</v>
      </c>
      <c r="L4" s="7" t="s">
        <v>72</v>
      </c>
      <c r="M4" s="9">
        <v>45231</v>
      </c>
      <c r="N4" s="10"/>
      <c r="O4" s="9"/>
      <c r="P4" s="10" t="s">
        <v>508</v>
      </c>
    </row>
    <row r="5" spans="1:17" ht="35.1" customHeight="1" x14ac:dyDescent="0.25">
      <c r="B5" s="7" t="s">
        <v>8</v>
      </c>
      <c r="C5" s="7" t="s">
        <v>19</v>
      </c>
      <c r="D5" s="7" t="s">
        <v>67</v>
      </c>
      <c r="E5" s="7" t="s">
        <v>510</v>
      </c>
      <c r="F5" s="7">
        <v>112232</v>
      </c>
      <c r="G5" s="7">
        <v>540</v>
      </c>
      <c r="H5" s="27">
        <v>112287.6</v>
      </c>
      <c r="I5" s="7" t="s">
        <v>507</v>
      </c>
      <c r="J5" s="7" t="s">
        <v>110</v>
      </c>
      <c r="K5" s="7" t="s">
        <v>111</v>
      </c>
      <c r="L5" s="7" t="s">
        <v>72</v>
      </c>
      <c r="M5" s="9">
        <v>45231</v>
      </c>
      <c r="N5" s="10"/>
      <c r="O5" s="9"/>
      <c r="P5" s="10" t="s">
        <v>511</v>
      </c>
    </row>
    <row r="6" spans="1:17" ht="35.1" customHeight="1" x14ac:dyDescent="0.25">
      <c r="B6" s="7" t="s">
        <v>8</v>
      </c>
      <c r="C6" s="7" t="s">
        <v>19</v>
      </c>
      <c r="D6" s="7" t="s">
        <v>512</v>
      </c>
      <c r="E6" s="7" t="s">
        <v>513</v>
      </c>
      <c r="F6" s="7">
        <v>450792</v>
      </c>
      <c r="G6" s="7">
        <v>35</v>
      </c>
      <c r="H6" s="23">
        <v>5250</v>
      </c>
      <c r="I6" s="7" t="s">
        <v>514</v>
      </c>
      <c r="J6" s="7" t="s">
        <v>110</v>
      </c>
      <c r="K6" s="7" t="s">
        <v>111</v>
      </c>
      <c r="L6" s="7" t="s">
        <v>72</v>
      </c>
      <c r="M6" s="9">
        <v>45170</v>
      </c>
      <c r="N6" s="10"/>
      <c r="O6" s="9"/>
      <c r="P6" s="10" t="s">
        <v>515</v>
      </c>
    </row>
    <row r="7" spans="1:17" ht="35.1" customHeight="1" x14ac:dyDescent="0.25">
      <c r="B7" s="7" t="s">
        <v>8</v>
      </c>
      <c r="C7" s="7" t="s">
        <v>19</v>
      </c>
      <c r="D7" s="7" t="s">
        <v>512</v>
      </c>
      <c r="E7" s="7" t="s">
        <v>516</v>
      </c>
      <c r="F7" s="7">
        <v>150334</v>
      </c>
      <c r="G7" s="7">
        <v>210</v>
      </c>
      <c r="H7" s="23">
        <v>63000</v>
      </c>
      <c r="I7" s="7" t="s">
        <v>514</v>
      </c>
      <c r="J7" s="7" t="s">
        <v>110</v>
      </c>
      <c r="K7" s="7" t="s">
        <v>111</v>
      </c>
      <c r="L7" s="7" t="s">
        <v>72</v>
      </c>
      <c r="M7" s="9">
        <v>45170</v>
      </c>
      <c r="N7" s="10"/>
      <c r="O7" s="9"/>
      <c r="P7" s="10" t="s">
        <v>515</v>
      </c>
    </row>
    <row r="8" spans="1:17" ht="35.1" customHeight="1" x14ac:dyDescent="0.25">
      <c r="B8" s="7" t="s">
        <v>8</v>
      </c>
      <c r="C8" s="7" t="s">
        <v>19</v>
      </c>
      <c r="D8" s="7" t="s">
        <v>512</v>
      </c>
      <c r="E8" s="7" t="s">
        <v>517</v>
      </c>
      <c r="F8" s="7">
        <v>150334</v>
      </c>
      <c r="G8" s="7">
        <v>350</v>
      </c>
      <c r="H8" s="23">
        <v>105000</v>
      </c>
      <c r="I8" s="7" t="s">
        <v>514</v>
      </c>
      <c r="J8" s="7" t="s">
        <v>110</v>
      </c>
      <c r="K8" s="7" t="s">
        <v>111</v>
      </c>
      <c r="L8" s="7" t="s">
        <v>72</v>
      </c>
      <c r="M8" s="9">
        <v>45170</v>
      </c>
      <c r="N8" s="10"/>
      <c r="O8" s="9"/>
      <c r="P8" s="10" t="s">
        <v>515</v>
      </c>
    </row>
    <row r="9" spans="1:17" ht="35.1" customHeight="1" x14ac:dyDescent="0.25">
      <c r="B9" s="7" t="s">
        <v>8</v>
      </c>
      <c r="C9" s="7" t="s">
        <v>19</v>
      </c>
      <c r="D9" s="7" t="s">
        <v>512</v>
      </c>
      <c r="E9" s="7" t="s">
        <v>518</v>
      </c>
      <c r="F9" s="7">
        <v>150334</v>
      </c>
      <c r="G9" s="7">
        <v>6</v>
      </c>
      <c r="H9" s="23">
        <v>18000</v>
      </c>
      <c r="I9" s="7" t="s">
        <v>514</v>
      </c>
      <c r="J9" s="7" t="s">
        <v>110</v>
      </c>
      <c r="K9" s="7" t="s">
        <v>111</v>
      </c>
      <c r="L9" s="7" t="s">
        <v>72</v>
      </c>
      <c r="M9" s="9">
        <v>45170</v>
      </c>
      <c r="N9" s="10"/>
      <c r="O9" s="9"/>
      <c r="P9" s="10" t="s">
        <v>515</v>
      </c>
    </row>
    <row r="10" spans="1:17" ht="35.1" customHeight="1" x14ac:dyDescent="0.25">
      <c r="B10" s="7" t="s">
        <v>8</v>
      </c>
      <c r="C10" s="7" t="s">
        <v>19</v>
      </c>
      <c r="D10" s="7" t="s">
        <v>512</v>
      </c>
      <c r="E10" s="7" t="s">
        <v>519</v>
      </c>
      <c r="F10" s="7">
        <v>20788</v>
      </c>
      <c r="G10" s="7">
        <v>600</v>
      </c>
      <c r="H10" s="23">
        <v>6000</v>
      </c>
      <c r="I10" s="7" t="s">
        <v>514</v>
      </c>
      <c r="J10" s="7" t="s">
        <v>110</v>
      </c>
      <c r="K10" s="7" t="s">
        <v>111</v>
      </c>
      <c r="L10" s="7" t="s">
        <v>72</v>
      </c>
      <c r="M10" s="9">
        <v>45170</v>
      </c>
      <c r="N10" s="10"/>
      <c r="O10" s="9"/>
      <c r="P10" s="10" t="s">
        <v>515</v>
      </c>
    </row>
    <row r="11" spans="1:17" ht="35.1" customHeight="1" x14ac:dyDescent="0.25">
      <c r="B11" s="7" t="s">
        <v>8</v>
      </c>
      <c r="C11" s="7" t="s">
        <v>19</v>
      </c>
      <c r="D11" s="7" t="s">
        <v>512</v>
      </c>
      <c r="E11" s="7" t="s">
        <v>520</v>
      </c>
      <c r="F11" s="7">
        <v>140317</v>
      </c>
      <c r="G11" s="7">
        <v>70</v>
      </c>
      <c r="H11" s="23">
        <v>84000</v>
      </c>
      <c r="I11" s="7" t="s">
        <v>514</v>
      </c>
      <c r="J11" s="7" t="s">
        <v>110</v>
      </c>
      <c r="K11" s="7" t="s">
        <v>111</v>
      </c>
      <c r="L11" s="7" t="s">
        <v>72</v>
      </c>
      <c r="M11" s="9">
        <v>45170</v>
      </c>
      <c r="N11" s="10"/>
      <c r="O11" s="9"/>
      <c r="P11" s="10" t="s">
        <v>515</v>
      </c>
    </row>
    <row r="12" spans="1:17" ht="35.1" customHeight="1" x14ac:dyDescent="0.25">
      <c r="B12" s="7" t="s">
        <v>8</v>
      </c>
      <c r="C12" s="7" t="s">
        <v>19</v>
      </c>
      <c r="D12" s="7" t="s">
        <v>512</v>
      </c>
      <c r="E12" s="7" t="s">
        <v>521</v>
      </c>
      <c r="F12" s="7">
        <v>140317</v>
      </c>
      <c r="G12" s="7">
        <v>30</v>
      </c>
      <c r="H12" s="23">
        <v>18000</v>
      </c>
      <c r="I12" s="7" t="s">
        <v>514</v>
      </c>
      <c r="J12" s="7" t="s">
        <v>110</v>
      </c>
      <c r="K12" s="7" t="s">
        <v>111</v>
      </c>
      <c r="L12" s="7" t="s">
        <v>72</v>
      </c>
      <c r="M12" s="9">
        <v>45170</v>
      </c>
      <c r="N12" s="10"/>
      <c r="O12" s="9"/>
      <c r="P12" s="10" t="s">
        <v>515</v>
      </c>
    </row>
    <row r="13" spans="1:17" ht="35.1" customHeight="1" x14ac:dyDescent="0.25">
      <c r="B13" s="7" t="s">
        <v>8</v>
      </c>
      <c r="C13" s="7" t="s">
        <v>19</v>
      </c>
      <c r="D13" s="7" t="s">
        <v>512</v>
      </c>
      <c r="E13" s="7" t="s">
        <v>522</v>
      </c>
      <c r="F13" s="7">
        <v>426718</v>
      </c>
      <c r="G13" s="7">
        <v>100</v>
      </c>
      <c r="H13" s="23">
        <v>14500</v>
      </c>
      <c r="I13" s="7" t="s">
        <v>514</v>
      </c>
      <c r="J13" s="7" t="s">
        <v>110</v>
      </c>
      <c r="K13" s="7" t="s">
        <v>111</v>
      </c>
      <c r="L13" s="7" t="s">
        <v>72</v>
      </c>
      <c r="M13" s="9">
        <v>45170</v>
      </c>
      <c r="N13" s="10"/>
      <c r="O13" s="9"/>
      <c r="P13" s="10" t="s">
        <v>515</v>
      </c>
    </row>
    <row r="14" spans="1:17" ht="35.1" customHeight="1" x14ac:dyDescent="0.25">
      <c r="B14" s="7" t="s">
        <v>8</v>
      </c>
      <c r="C14" s="7" t="s">
        <v>19</v>
      </c>
      <c r="D14" s="7" t="s">
        <v>512</v>
      </c>
      <c r="E14" s="7" t="s">
        <v>523</v>
      </c>
      <c r="F14" s="7">
        <v>458371</v>
      </c>
      <c r="G14" s="7">
        <v>60</v>
      </c>
      <c r="H14" s="23">
        <v>47958</v>
      </c>
      <c r="I14" s="7" t="s">
        <v>514</v>
      </c>
      <c r="J14" s="7" t="s">
        <v>110</v>
      </c>
      <c r="K14" s="7" t="s">
        <v>111</v>
      </c>
      <c r="L14" s="7" t="s">
        <v>72</v>
      </c>
      <c r="M14" s="9">
        <v>45170</v>
      </c>
      <c r="N14" s="10"/>
      <c r="O14" s="9"/>
      <c r="P14" s="10" t="s">
        <v>515</v>
      </c>
    </row>
    <row r="15" spans="1:17" ht="35.1" customHeight="1" x14ac:dyDescent="0.25">
      <c r="B15" s="7" t="s">
        <v>8</v>
      </c>
      <c r="C15" s="7" t="s">
        <v>19</v>
      </c>
      <c r="D15" s="7" t="s">
        <v>512</v>
      </c>
      <c r="E15" s="7" t="s">
        <v>524</v>
      </c>
      <c r="F15" s="7">
        <v>394308</v>
      </c>
      <c r="G15" s="7">
        <v>150</v>
      </c>
      <c r="H15" s="23">
        <v>10500</v>
      </c>
      <c r="I15" s="7" t="s">
        <v>514</v>
      </c>
      <c r="J15" s="7" t="s">
        <v>110</v>
      </c>
      <c r="K15" s="7" t="s">
        <v>111</v>
      </c>
      <c r="L15" s="7" t="s">
        <v>72</v>
      </c>
      <c r="M15" s="9">
        <v>45170</v>
      </c>
      <c r="N15" s="10"/>
      <c r="O15" s="9"/>
      <c r="P15" s="10" t="s">
        <v>515</v>
      </c>
    </row>
    <row r="16" spans="1:17" ht="35.1" customHeight="1" x14ac:dyDescent="0.25">
      <c r="B16" s="7" t="s">
        <v>8</v>
      </c>
      <c r="C16" s="7" t="s">
        <v>19</v>
      </c>
      <c r="D16" s="7" t="s">
        <v>512</v>
      </c>
      <c r="E16" s="7" t="s">
        <v>525</v>
      </c>
      <c r="F16" s="7">
        <v>412075</v>
      </c>
      <c r="G16" s="7">
        <v>25</v>
      </c>
      <c r="H16" s="27">
        <v>37500</v>
      </c>
      <c r="I16" s="7" t="s">
        <v>514</v>
      </c>
      <c r="J16" s="7" t="s">
        <v>110</v>
      </c>
      <c r="K16" s="7" t="s">
        <v>111</v>
      </c>
      <c r="L16" s="7" t="s">
        <v>72</v>
      </c>
      <c r="M16" s="9">
        <v>45170</v>
      </c>
      <c r="N16" s="10"/>
      <c r="O16" s="9"/>
      <c r="P16" s="10" t="s">
        <v>515</v>
      </c>
    </row>
    <row r="17" spans="2:16" ht="35.1" customHeight="1" x14ac:dyDescent="0.25">
      <c r="B17" s="7" t="s">
        <v>8</v>
      </c>
      <c r="C17" s="7" t="s">
        <v>19</v>
      </c>
      <c r="D17" s="7" t="s">
        <v>512</v>
      </c>
      <c r="E17" s="7" t="s">
        <v>526</v>
      </c>
      <c r="F17" s="7">
        <v>349849</v>
      </c>
      <c r="G17" s="7">
        <v>40</v>
      </c>
      <c r="H17" s="27">
        <v>32000</v>
      </c>
      <c r="I17" s="7" t="s">
        <v>514</v>
      </c>
      <c r="J17" s="7" t="s">
        <v>110</v>
      </c>
      <c r="K17" s="7" t="s">
        <v>111</v>
      </c>
      <c r="L17" s="7" t="s">
        <v>72</v>
      </c>
      <c r="M17" s="9">
        <v>45170</v>
      </c>
      <c r="N17" s="10"/>
      <c r="O17" s="9"/>
      <c r="P17" s="10" t="s">
        <v>515</v>
      </c>
    </row>
    <row r="18" spans="2:16" ht="35.1" customHeight="1" x14ac:dyDescent="0.25">
      <c r="B18" s="7" t="s">
        <v>8</v>
      </c>
      <c r="C18" s="7" t="s">
        <v>19</v>
      </c>
      <c r="D18" s="7" t="s">
        <v>512</v>
      </c>
      <c r="E18" s="7" t="s">
        <v>527</v>
      </c>
      <c r="F18" s="7">
        <v>427183</v>
      </c>
      <c r="G18" s="7">
        <v>40</v>
      </c>
      <c r="H18" s="27">
        <v>4000</v>
      </c>
      <c r="I18" s="7" t="s">
        <v>514</v>
      </c>
      <c r="J18" s="7" t="s">
        <v>110</v>
      </c>
      <c r="K18" s="7" t="s">
        <v>111</v>
      </c>
      <c r="L18" s="7" t="s">
        <v>72</v>
      </c>
      <c r="M18" s="9">
        <v>45170</v>
      </c>
      <c r="N18" s="10"/>
      <c r="O18" s="9"/>
      <c r="P18" s="10" t="s">
        <v>515</v>
      </c>
    </row>
    <row r="19" spans="2:16" ht="35.1" customHeight="1" x14ac:dyDescent="0.25">
      <c r="B19" s="7" t="s">
        <v>8</v>
      </c>
      <c r="C19" s="7" t="s">
        <v>19</v>
      </c>
      <c r="D19" s="7" t="s">
        <v>512</v>
      </c>
      <c r="E19" s="7" t="s">
        <v>528</v>
      </c>
      <c r="F19" s="7">
        <v>474171</v>
      </c>
      <c r="G19" s="7">
        <v>40</v>
      </c>
      <c r="H19" s="27">
        <v>5400</v>
      </c>
      <c r="I19" s="7" t="s">
        <v>514</v>
      </c>
      <c r="J19" s="7" t="s">
        <v>110</v>
      </c>
      <c r="K19" s="7" t="s">
        <v>111</v>
      </c>
      <c r="L19" s="7" t="s">
        <v>72</v>
      </c>
      <c r="M19" s="9">
        <v>45170</v>
      </c>
      <c r="N19" s="10"/>
      <c r="O19" s="9"/>
      <c r="P19" s="10" t="s">
        <v>515</v>
      </c>
    </row>
    <row r="20" spans="2:16" ht="35.1" customHeight="1" x14ac:dyDescent="0.25">
      <c r="B20" s="7" t="s">
        <v>8</v>
      </c>
      <c r="C20" s="7" t="s">
        <v>19</v>
      </c>
      <c r="D20" s="7" t="s">
        <v>512</v>
      </c>
      <c r="E20" s="7" t="s">
        <v>529</v>
      </c>
      <c r="F20" s="7">
        <v>13331</v>
      </c>
      <c r="G20" s="7">
        <v>1</v>
      </c>
      <c r="H20" s="27">
        <v>300000</v>
      </c>
      <c r="I20" s="7" t="s">
        <v>514</v>
      </c>
      <c r="J20" s="7" t="s">
        <v>110</v>
      </c>
      <c r="K20" s="7" t="s">
        <v>111</v>
      </c>
      <c r="L20" s="7" t="s">
        <v>72</v>
      </c>
      <c r="M20" s="9">
        <v>45170</v>
      </c>
      <c r="N20" s="10"/>
      <c r="O20" s="9"/>
      <c r="P20" s="10"/>
    </row>
    <row r="21" spans="2:16" ht="35.1" customHeight="1" x14ac:dyDescent="0.25">
      <c r="B21" s="7" t="s">
        <v>8</v>
      </c>
      <c r="C21" s="7" t="s">
        <v>19</v>
      </c>
      <c r="D21" s="7" t="s">
        <v>530</v>
      </c>
      <c r="E21" s="7" t="s">
        <v>531</v>
      </c>
      <c r="F21" s="7">
        <v>23795</v>
      </c>
      <c r="G21" s="7">
        <v>343</v>
      </c>
      <c r="H21" s="27">
        <v>64029813.799999997</v>
      </c>
      <c r="I21" s="7" t="s">
        <v>507</v>
      </c>
      <c r="J21" s="7" t="s">
        <v>70</v>
      </c>
      <c r="K21" s="7" t="s">
        <v>111</v>
      </c>
      <c r="L21" s="7" t="s">
        <v>72</v>
      </c>
      <c r="M21" s="9">
        <v>44958</v>
      </c>
      <c r="N21" s="10"/>
      <c r="O21" s="9"/>
      <c r="P21" s="10" t="s">
        <v>532</v>
      </c>
    </row>
    <row r="22" spans="2:16" ht="35.1" customHeight="1" x14ac:dyDescent="0.25">
      <c r="B22" s="7" t="s">
        <v>8</v>
      </c>
      <c r="C22" s="7" t="s">
        <v>23</v>
      </c>
      <c r="D22" s="7" t="s">
        <v>533</v>
      </c>
      <c r="E22" s="7" t="s">
        <v>534</v>
      </c>
      <c r="F22" s="7">
        <v>150156</v>
      </c>
      <c r="G22" s="7"/>
      <c r="H22" s="23">
        <v>437000</v>
      </c>
      <c r="I22" s="7" t="s">
        <v>535</v>
      </c>
      <c r="J22" s="7" t="s">
        <v>121</v>
      </c>
      <c r="K22" s="7" t="s">
        <v>111</v>
      </c>
      <c r="L22" s="7" t="s">
        <v>72</v>
      </c>
      <c r="M22" s="9">
        <v>45108</v>
      </c>
      <c r="N22" s="10"/>
      <c r="O22" s="9"/>
      <c r="P22" s="10"/>
    </row>
    <row r="23" spans="2:16" ht="35.1" customHeight="1" x14ac:dyDescent="0.25">
      <c r="B23" s="7" t="s">
        <v>8</v>
      </c>
      <c r="C23" s="7" t="s">
        <v>23</v>
      </c>
      <c r="D23" s="7" t="s">
        <v>536</v>
      </c>
      <c r="E23" s="7" t="s">
        <v>537</v>
      </c>
      <c r="F23" s="7">
        <v>22764</v>
      </c>
      <c r="G23" s="7"/>
      <c r="H23" s="27">
        <v>94135.08</v>
      </c>
      <c r="I23" s="7" t="s">
        <v>111</v>
      </c>
      <c r="J23" s="7" t="s">
        <v>70</v>
      </c>
      <c r="K23" s="7" t="s">
        <v>111</v>
      </c>
      <c r="L23" s="7" t="s">
        <v>72</v>
      </c>
      <c r="M23" s="9">
        <v>45244</v>
      </c>
      <c r="N23" s="10"/>
      <c r="O23" s="9"/>
      <c r="P23" s="10" t="s">
        <v>538</v>
      </c>
    </row>
    <row r="24" spans="2:16" ht="35.1" customHeight="1" x14ac:dyDescent="0.25">
      <c r="B24" s="7" t="s">
        <v>8</v>
      </c>
      <c r="C24" s="7" t="s">
        <v>23</v>
      </c>
      <c r="D24" s="7" t="s">
        <v>536</v>
      </c>
      <c r="E24" s="7" t="s">
        <v>539</v>
      </c>
      <c r="F24" s="7">
        <v>3565</v>
      </c>
      <c r="G24" s="7"/>
      <c r="H24" s="27">
        <v>118817.73</v>
      </c>
      <c r="I24" s="7" t="s">
        <v>111</v>
      </c>
      <c r="J24" s="7" t="s">
        <v>70</v>
      </c>
      <c r="K24" s="7" t="s">
        <v>111</v>
      </c>
      <c r="L24" s="7" t="s">
        <v>115</v>
      </c>
      <c r="M24" s="9"/>
      <c r="N24" s="10" t="s">
        <v>540</v>
      </c>
      <c r="O24" s="9">
        <v>45289</v>
      </c>
      <c r="P24" s="10" t="s">
        <v>541</v>
      </c>
    </row>
    <row r="25" spans="2:16" ht="35.1" customHeight="1" x14ac:dyDescent="0.25">
      <c r="B25" s="7" t="s">
        <v>8</v>
      </c>
      <c r="C25" s="7" t="s">
        <v>23</v>
      </c>
      <c r="D25" s="7" t="s">
        <v>536</v>
      </c>
      <c r="E25" s="7" t="s">
        <v>542</v>
      </c>
      <c r="F25" s="7">
        <v>25372</v>
      </c>
      <c r="G25" s="7"/>
      <c r="H25" s="27">
        <v>125000</v>
      </c>
      <c r="I25" s="7" t="s">
        <v>111</v>
      </c>
      <c r="J25" s="7" t="s">
        <v>70</v>
      </c>
      <c r="K25" s="7" t="s">
        <v>111</v>
      </c>
      <c r="L25" s="7" t="s">
        <v>115</v>
      </c>
      <c r="M25" s="9"/>
      <c r="N25" s="10" t="s">
        <v>543</v>
      </c>
      <c r="O25" s="9">
        <v>45136</v>
      </c>
      <c r="P25" s="10" t="s">
        <v>544</v>
      </c>
    </row>
    <row r="26" spans="2:16" ht="35.1" customHeight="1" x14ac:dyDescent="0.25">
      <c r="B26" s="7" t="s">
        <v>8</v>
      </c>
      <c r="C26" s="7" t="s">
        <v>23</v>
      </c>
      <c r="D26" s="7" t="s">
        <v>536</v>
      </c>
      <c r="E26" s="7" t="s">
        <v>545</v>
      </c>
      <c r="F26" s="7">
        <v>17183</v>
      </c>
      <c r="G26" s="7"/>
      <c r="H26" s="27">
        <v>2000</v>
      </c>
      <c r="I26" s="7" t="s">
        <v>111</v>
      </c>
      <c r="J26" s="7" t="s">
        <v>70</v>
      </c>
      <c r="K26" s="7" t="s">
        <v>111</v>
      </c>
      <c r="L26" s="7" t="s">
        <v>72</v>
      </c>
      <c r="M26" s="9">
        <v>45015</v>
      </c>
      <c r="N26" s="10"/>
      <c r="O26" s="9"/>
      <c r="P26" s="10" t="s">
        <v>546</v>
      </c>
    </row>
    <row r="27" spans="2:16" ht="35.1" customHeight="1" x14ac:dyDescent="0.25">
      <c r="B27" s="7" t="s">
        <v>8</v>
      </c>
      <c r="C27" s="7" t="s">
        <v>23</v>
      </c>
      <c r="D27" s="7" t="s">
        <v>536</v>
      </c>
      <c r="E27" s="7" t="s">
        <v>547</v>
      </c>
      <c r="F27" s="7"/>
      <c r="G27" s="7"/>
      <c r="H27" s="27">
        <v>270.27</v>
      </c>
      <c r="I27" s="7" t="s">
        <v>111</v>
      </c>
      <c r="J27" s="7" t="s">
        <v>70</v>
      </c>
      <c r="K27" s="7" t="s">
        <v>111</v>
      </c>
      <c r="L27" s="7" t="s">
        <v>72</v>
      </c>
      <c r="M27" s="9">
        <v>45015</v>
      </c>
      <c r="N27" s="10"/>
      <c r="O27" s="9"/>
      <c r="P27" s="10" t="s">
        <v>546</v>
      </c>
    </row>
    <row r="28" spans="2:16" ht="35.1" customHeight="1" x14ac:dyDescent="0.25">
      <c r="B28" s="7" t="s">
        <v>8</v>
      </c>
      <c r="C28" s="7" t="s">
        <v>23</v>
      </c>
      <c r="D28" s="7" t="s">
        <v>536</v>
      </c>
      <c r="E28" s="7" t="s">
        <v>548</v>
      </c>
      <c r="F28" s="7">
        <v>21903</v>
      </c>
      <c r="G28" s="7"/>
      <c r="H28" s="27">
        <v>17500</v>
      </c>
      <c r="I28" s="7" t="s">
        <v>111</v>
      </c>
      <c r="J28" s="7" t="s">
        <v>110</v>
      </c>
      <c r="K28" s="7" t="s">
        <v>111</v>
      </c>
      <c r="L28" s="7" t="s">
        <v>72</v>
      </c>
      <c r="M28" s="9">
        <v>45239</v>
      </c>
      <c r="N28" s="10"/>
      <c r="O28" s="9"/>
      <c r="P28" s="10" t="s">
        <v>549</v>
      </c>
    </row>
    <row r="29" spans="2:16" ht="35.1" customHeight="1" x14ac:dyDescent="0.25">
      <c r="B29" s="7" t="s">
        <v>8</v>
      </c>
      <c r="C29" s="7" t="s">
        <v>23</v>
      </c>
      <c r="D29" s="7" t="s">
        <v>533</v>
      </c>
      <c r="E29" s="7" t="s">
        <v>550</v>
      </c>
      <c r="F29" s="7">
        <v>1619</v>
      </c>
      <c r="G29" s="7"/>
      <c r="H29" s="27">
        <v>878703.55</v>
      </c>
      <c r="I29" s="7" t="s">
        <v>507</v>
      </c>
      <c r="J29" s="7" t="s">
        <v>70</v>
      </c>
      <c r="K29" s="7" t="s">
        <v>111</v>
      </c>
      <c r="L29" s="7" t="s">
        <v>72</v>
      </c>
      <c r="M29" s="9">
        <v>44986</v>
      </c>
      <c r="N29" s="10"/>
      <c r="O29" s="9"/>
      <c r="P29" s="10" t="s">
        <v>551</v>
      </c>
    </row>
    <row r="30" spans="2:16" ht="35.1" customHeight="1" x14ac:dyDescent="0.25">
      <c r="B30" s="7" t="s">
        <v>8</v>
      </c>
      <c r="C30" s="7" t="s">
        <v>23</v>
      </c>
      <c r="D30" s="7" t="s">
        <v>533</v>
      </c>
      <c r="E30" s="7" t="s">
        <v>552</v>
      </c>
      <c r="F30" s="7">
        <v>27138</v>
      </c>
      <c r="G30" s="7"/>
      <c r="H30" s="27">
        <v>3342162.8</v>
      </c>
      <c r="I30" s="7" t="s">
        <v>507</v>
      </c>
      <c r="J30" s="7" t="s">
        <v>70</v>
      </c>
      <c r="K30" s="7" t="s">
        <v>111</v>
      </c>
      <c r="L30" s="7" t="s">
        <v>72</v>
      </c>
      <c r="M30" s="9">
        <v>44986</v>
      </c>
      <c r="N30" s="10"/>
      <c r="O30" s="9"/>
      <c r="P30" s="10" t="s">
        <v>553</v>
      </c>
    </row>
    <row r="31" spans="2:16" ht="35.1" customHeight="1" x14ac:dyDescent="0.25">
      <c r="B31" s="7" t="s">
        <v>8</v>
      </c>
      <c r="C31" s="7" t="s">
        <v>23</v>
      </c>
      <c r="D31" s="7" t="s">
        <v>533</v>
      </c>
      <c r="E31" s="7" t="s">
        <v>555</v>
      </c>
      <c r="F31" s="7">
        <v>22534</v>
      </c>
      <c r="G31" s="7"/>
      <c r="H31" s="27">
        <v>470578.5</v>
      </c>
      <c r="I31" s="7" t="s">
        <v>507</v>
      </c>
      <c r="J31" s="7" t="s">
        <v>70</v>
      </c>
      <c r="K31" s="7" t="s">
        <v>111</v>
      </c>
      <c r="L31" s="7" t="s">
        <v>72</v>
      </c>
      <c r="M31" s="9">
        <v>45168</v>
      </c>
      <c r="N31" s="10"/>
      <c r="O31" s="9"/>
      <c r="P31" s="10" t="s">
        <v>556</v>
      </c>
    </row>
    <row r="32" spans="2:16" ht="35.1" customHeight="1" x14ac:dyDescent="0.25">
      <c r="B32" s="7" t="s">
        <v>8</v>
      </c>
      <c r="C32" s="7" t="s">
        <v>19</v>
      </c>
      <c r="D32" s="7" t="s">
        <v>530</v>
      </c>
      <c r="E32" s="7" t="s">
        <v>557</v>
      </c>
      <c r="F32" s="7">
        <v>203765</v>
      </c>
      <c r="G32" s="7">
        <v>260</v>
      </c>
      <c r="H32" s="27">
        <v>394644.2</v>
      </c>
      <c r="I32" s="7" t="s">
        <v>558</v>
      </c>
      <c r="J32" s="7" t="s">
        <v>110</v>
      </c>
      <c r="K32" s="7" t="s">
        <v>559</v>
      </c>
      <c r="L32" s="7" t="s">
        <v>72</v>
      </c>
      <c r="M32" s="9">
        <v>45197</v>
      </c>
      <c r="N32" s="10" t="s">
        <v>560</v>
      </c>
      <c r="O32" s="9">
        <v>45197</v>
      </c>
      <c r="P32" s="10" t="s">
        <v>561</v>
      </c>
    </row>
    <row r="33" spans="2:16" ht="35.1" customHeight="1" x14ac:dyDescent="0.25">
      <c r="B33" s="7" t="s">
        <v>8</v>
      </c>
      <c r="C33" s="7" t="s">
        <v>23</v>
      </c>
      <c r="D33" s="7" t="s">
        <v>533</v>
      </c>
      <c r="E33" s="7" t="s">
        <v>562</v>
      </c>
      <c r="F33" s="7">
        <v>3662</v>
      </c>
      <c r="G33" s="7"/>
      <c r="H33" s="27">
        <v>100000</v>
      </c>
      <c r="I33" s="7" t="s">
        <v>563</v>
      </c>
      <c r="J33" s="7" t="s">
        <v>70</v>
      </c>
      <c r="K33" s="7" t="s">
        <v>111</v>
      </c>
      <c r="L33" s="7" t="s">
        <v>72</v>
      </c>
      <c r="M33" s="9">
        <v>45047</v>
      </c>
      <c r="N33" s="10"/>
      <c r="O33" s="9"/>
      <c r="P33" s="10" t="s">
        <v>564</v>
      </c>
    </row>
    <row r="34" spans="2:16" ht="35.1" customHeight="1" x14ac:dyDescent="0.25">
      <c r="B34" s="7" t="s">
        <v>8</v>
      </c>
      <c r="C34" s="7" t="s">
        <v>23</v>
      </c>
      <c r="D34" s="7" t="s">
        <v>536</v>
      </c>
      <c r="E34" s="7" t="s">
        <v>565</v>
      </c>
      <c r="F34" s="7">
        <v>3565</v>
      </c>
      <c r="G34" s="7">
        <v>1</v>
      </c>
      <c r="H34" s="23">
        <v>6000</v>
      </c>
      <c r="I34" s="7" t="s">
        <v>566</v>
      </c>
      <c r="J34" s="7" t="s">
        <v>70</v>
      </c>
      <c r="K34" s="7" t="s">
        <v>111</v>
      </c>
      <c r="L34" s="7" t="s">
        <v>72</v>
      </c>
      <c r="M34" s="9">
        <v>45107</v>
      </c>
      <c r="N34" s="10"/>
      <c r="O34" s="9"/>
      <c r="P34" s="10" t="s">
        <v>567</v>
      </c>
    </row>
    <row r="35" spans="2:16" ht="35.1" customHeight="1" x14ac:dyDescent="0.25">
      <c r="B35" s="7" t="s">
        <v>8</v>
      </c>
      <c r="C35" s="7" t="s">
        <v>16</v>
      </c>
      <c r="D35" s="7" t="s">
        <v>568</v>
      </c>
      <c r="E35" s="7" t="s">
        <v>569</v>
      </c>
      <c r="F35" s="7">
        <v>14052</v>
      </c>
      <c r="G35" s="7" t="s">
        <v>570</v>
      </c>
      <c r="H35" s="23">
        <v>15000</v>
      </c>
      <c r="I35" s="7" t="s">
        <v>571</v>
      </c>
      <c r="J35" s="7" t="s">
        <v>70</v>
      </c>
      <c r="K35" s="7" t="s">
        <v>95</v>
      </c>
      <c r="L35" s="7" t="s">
        <v>72</v>
      </c>
      <c r="M35" s="9">
        <v>44926</v>
      </c>
      <c r="N35" s="10"/>
      <c r="O35" s="9"/>
      <c r="P35" s="10" t="s">
        <v>572</v>
      </c>
    </row>
    <row r="36" spans="2:16" ht="35.1" customHeight="1" x14ac:dyDescent="0.25">
      <c r="B36" s="7" t="s">
        <v>8</v>
      </c>
      <c r="C36" s="7" t="s">
        <v>16</v>
      </c>
      <c r="D36" s="7" t="s">
        <v>568</v>
      </c>
      <c r="E36" s="7" t="s">
        <v>573</v>
      </c>
      <c r="F36" s="7">
        <v>436498</v>
      </c>
      <c r="G36" s="7">
        <v>5</v>
      </c>
      <c r="H36" s="23">
        <v>578.12</v>
      </c>
      <c r="I36" s="7" t="s">
        <v>574</v>
      </c>
      <c r="J36" s="7" t="s">
        <v>70</v>
      </c>
      <c r="K36" s="7" t="s">
        <v>95</v>
      </c>
      <c r="L36" s="7" t="s">
        <v>72</v>
      </c>
      <c r="M36" s="9">
        <v>45016</v>
      </c>
      <c r="N36" s="10"/>
      <c r="O36" s="9"/>
      <c r="P36" s="10" t="s">
        <v>575</v>
      </c>
    </row>
    <row r="37" spans="2:16" ht="35.1" customHeight="1" x14ac:dyDescent="0.25">
      <c r="B37" s="7" t="s">
        <v>8</v>
      </c>
      <c r="C37" s="7" t="s">
        <v>16</v>
      </c>
      <c r="D37" s="7" t="s">
        <v>568</v>
      </c>
      <c r="E37" s="7" t="s">
        <v>576</v>
      </c>
      <c r="F37" s="7">
        <v>389557</v>
      </c>
      <c r="G37" s="7">
        <v>1</v>
      </c>
      <c r="H37" s="23">
        <v>96.43</v>
      </c>
      <c r="I37" s="7" t="s">
        <v>574</v>
      </c>
      <c r="J37" s="7" t="s">
        <v>70</v>
      </c>
      <c r="K37" s="7" t="s">
        <v>95</v>
      </c>
      <c r="L37" s="7" t="s">
        <v>72</v>
      </c>
      <c r="M37" s="9">
        <v>45016</v>
      </c>
      <c r="N37" s="10"/>
      <c r="O37" s="9"/>
      <c r="P37" s="10" t="s">
        <v>575</v>
      </c>
    </row>
    <row r="38" spans="2:16" ht="35.1" customHeight="1" x14ac:dyDescent="0.25">
      <c r="B38" s="7" t="s">
        <v>8</v>
      </c>
      <c r="C38" s="7" t="s">
        <v>16</v>
      </c>
      <c r="D38" s="7" t="s">
        <v>568</v>
      </c>
      <c r="E38" s="7" t="s">
        <v>577</v>
      </c>
      <c r="F38" s="7" t="s">
        <v>578</v>
      </c>
      <c r="G38" s="7" t="s">
        <v>579</v>
      </c>
      <c r="H38" s="23">
        <v>1000</v>
      </c>
      <c r="I38" s="7" t="s">
        <v>580</v>
      </c>
      <c r="J38" s="7" t="s">
        <v>70</v>
      </c>
      <c r="K38" s="7" t="s">
        <v>581</v>
      </c>
      <c r="L38" s="7" t="s">
        <v>72</v>
      </c>
      <c r="M38" s="9">
        <v>45016</v>
      </c>
      <c r="N38" s="10"/>
      <c r="O38" s="9"/>
      <c r="P38" s="10" t="s">
        <v>582</v>
      </c>
    </row>
    <row r="39" spans="2:16" x14ac:dyDescent="0.25">
      <c r="B39" s="7"/>
      <c r="C39" s="7"/>
      <c r="D39" s="7"/>
      <c r="E39" s="7"/>
      <c r="F39" s="7"/>
      <c r="G39" s="7"/>
      <c r="H39" s="23"/>
      <c r="I39" s="7"/>
      <c r="J39" s="7"/>
      <c r="K39" s="7"/>
      <c r="L39" s="7"/>
      <c r="M39" s="9"/>
      <c r="N39" s="10"/>
      <c r="O39" s="9"/>
      <c r="P39" s="10"/>
    </row>
    <row r="40" spans="2:16" x14ac:dyDescent="0.25">
      <c r="B40" s="7"/>
      <c r="C40" s="7"/>
      <c r="D40" s="7"/>
      <c r="E40" s="7"/>
      <c r="F40" s="7"/>
      <c r="G40" s="7"/>
      <c r="H40" s="23"/>
      <c r="I40" s="7"/>
      <c r="J40" s="7"/>
      <c r="K40" s="7"/>
      <c r="L40" s="7"/>
      <c r="M40" s="9"/>
      <c r="N40" s="10"/>
      <c r="O40" s="9"/>
      <c r="P40" s="10"/>
    </row>
    <row r="41" spans="2:16" x14ac:dyDescent="0.25">
      <c r="B41" s="7"/>
      <c r="C41" s="7"/>
      <c r="D41" s="7"/>
      <c r="E41" s="7"/>
      <c r="F41" s="7"/>
      <c r="G41" s="7"/>
      <c r="H41" s="23"/>
      <c r="I41" s="7"/>
      <c r="J41" s="7"/>
      <c r="K41" s="7"/>
      <c r="L41" s="7"/>
      <c r="M41" s="9"/>
      <c r="N41" s="10"/>
      <c r="O41" s="9"/>
      <c r="P41" s="10"/>
    </row>
    <row r="42" spans="2:16" x14ac:dyDescent="0.25">
      <c r="B42" s="7"/>
      <c r="C42" s="7"/>
      <c r="D42" s="7"/>
      <c r="E42" s="7"/>
      <c r="F42" s="7"/>
      <c r="G42" s="7"/>
      <c r="H42" s="23"/>
      <c r="I42" s="7"/>
      <c r="J42" s="7"/>
      <c r="K42" s="7"/>
      <c r="L42" s="7"/>
      <c r="M42" s="9"/>
      <c r="N42" s="10"/>
      <c r="O42" s="9"/>
      <c r="P42" s="10"/>
    </row>
    <row r="43" spans="2:16" x14ac:dyDescent="0.25">
      <c r="B43" s="7"/>
      <c r="C43" s="7"/>
      <c r="D43" s="7"/>
      <c r="E43" s="7"/>
      <c r="F43" s="7"/>
      <c r="G43" s="7"/>
      <c r="H43" s="23"/>
      <c r="I43" s="7"/>
      <c r="J43" s="7"/>
      <c r="K43" s="7"/>
      <c r="L43" s="7"/>
      <c r="M43" s="9"/>
      <c r="N43" s="10"/>
      <c r="O43" s="9"/>
      <c r="P43" s="10"/>
    </row>
    <row r="44" spans="2:16" x14ac:dyDescent="0.25">
      <c r="B44" s="7"/>
      <c r="C44" s="7"/>
      <c r="D44" s="7"/>
      <c r="E44" s="7"/>
      <c r="F44" s="7"/>
      <c r="G44" s="7"/>
      <c r="H44" s="23"/>
      <c r="I44" s="7"/>
      <c r="J44" s="7"/>
      <c r="K44" s="7"/>
      <c r="L44" s="7"/>
      <c r="M44" s="9"/>
      <c r="N44" s="10"/>
      <c r="O44" s="9"/>
      <c r="P44" s="10"/>
    </row>
    <row r="45" spans="2:16" x14ac:dyDescent="0.25">
      <c r="B45" s="7"/>
      <c r="C45" s="7"/>
      <c r="D45" s="7"/>
      <c r="E45" s="7"/>
      <c r="F45" s="7"/>
      <c r="G45" s="7"/>
      <c r="H45" s="23"/>
      <c r="I45" s="7"/>
      <c r="J45" s="7"/>
      <c r="K45" s="7"/>
      <c r="L45" s="7"/>
      <c r="M45" s="9"/>
      <c r="N45" s="10"/>
      <c r="O45" s="9"/>
      <c r="P45" s="10"/>
    </row>
    <row r="46" spans="2:16" x14ac:dyDescent="0.25">
      <c r="B46" s="7"/>
      <c r="C46" s="7"/>
      <c r="D46" s="7"/>
      <c r="E46" s="7"/>
      <c r="F46" s="7"/>
      <c r="G46" s="7"/>
      <c r="H46" s="23"/>
      <c r="I46" s="7"/>
      <c r="J46" s="7"/>
      <c r="K46" s="7"/>
      <c r="L46" s="7"/>
      <c r="M46" s="9"/>
      <c r="N46" s="10"/>
      <c r="O46" s="9"/>
      <c r="P46" s="10"/>
    </row>
    <row r="47" spans="2:16" x14ac:dyDescent="0.25">
      <c r="B47" s="7"/>
      <c r="C47" s="7"/>
      <c r="D47" s="7"/>
      <c r="E47" s="7"/>
      <c r="F47" s="7"/>
      <c r="G47" s="7"/>
      <c r="H47" s="23"/>
      <c r="I47" s="7"/>
      <c r="J47" s="7"/>
      <c r="K47" s="7"/>
      <c r="L47" s="7"/>
      <c r="M47" s="9"/>
      <c r="N47" s="10"/>
      <c r="O47" s="9"/>
      <c r="P47" s="10"/>
    </row>
    <row r="48" spans="2:16" x14ac:dyDescent="0.25">
      <c r="B48" s="8"/>
      <c r="C48" s="8"/>
      <c r="D48" s="8"/>
      <c r="E48" s="8"/>
      <c r="F48" s="8"/>
      <c r="G48" s="8"/>
      <c r="H48" s="24"/>
      <c r="I48" s="8"/>
      <c r="J48" s="8"/>
      <c r="K48" s="8"/>
      <c r="L48" s="8"/>
      <c r="M48" s="12"/>
      <c r="N48" s="11"/>
      <c r="O48" s="12"/>
      <c r="P48" s="11"/>
    </row>
    <row r="49" spans="2:16" x14ac:dyDescent="0.25">
      <c r="B49" s="8"/>
      <c r="C49" s="8"/>
      <c r="D49" s="8"/>
      <c r="E49" s="8"/>
      <c r="F49" s="8"/>
      <c r="G49" s="8"/>
      <c r="H49" s="24"/>
      <c r="I49" s="8"/>
      <c r="J49" s="8"/>
      <c r="K49" s="8"/>
      <c r="L49" s="8"/>
      <c r="M49" s="12"/>
      <c r="N49" s="11"/>
      <c r="O49" s="12"/>
      <c r="P49" s="11"/>
    </row>
    <row r="50" spans="2:16" x14ac:dyDescent="0.25">
      <c r="B50" s="8"/>
      <c r="C50" s="8"/>
      <c r="D50" s="8"/>
      <c r="E50" s="8"/>
      <c r="F50" s="8"/>
      <c r="G50" s="8"/>
      <c r="H50" s="24"/>
      <c r="I50" s="8"/>
      <c r="J50" s="8"/>
      <c r="K50" s="8"/>
      <c r="L50" s="8"/>
      <c r="M50" s="12"/>
      <c r="N50" s="11"/>
      <c r="O50" s="12"/>
      <c r="P50" s="11"/>
    </row>
    <row r="51" spans="2:16" x14ac:dyDescent="0.25">
      <c r="B51" s="8"/>
      <c r="C51" s="8"/>
      <c r="D51" s="8"/>
      <c r="E51" s="8"/>
      <c r="F51" s="8"/>
      <c r="G51" s="8"/>
      <c r="H51" s="24"/>
      <c r="I51" s="8"/>
      <c r="J51" s="8"/>
      <c r="K51" s="8"/>
      <c r="L51" s="8"/>
      <c r="M51" s="12"/>
      <c r="N51" s="11"/>
      <c r="O51" s="12"/>
      <c r="P51" s="11"/>
    </row>
    <row r="52" spans="2:16" x14ac:dyDescent="0.25">
      <c r="B52" s="8"/>
      <c r="C52" s="8"/>
      <c r="D52" s="8"/>
      <c r="E52" s="8"/>
      <c r="F52" s="8"/>
      <c r="G52" s="8"/>
      <c r="H52" s="24"/>
      <c r="I52" s="8"/>
      <c r="J52" s="8"/>
      <c r="K52" s="8"/>
      <c r="L52" s="8"/>
      <c r="M52" s="12"/>
      <c r="N52" s="11"/>
      <c r="O52" s="12"/>
      <c r="P52" s="11"/>
    </row>
    <row r="53" spans="2:16" x14ac:dyDescent="0.25">
      <c r="B53" s="8"/>
      <c r="C53" s="8"/>
      <c r="D53" s="8"/>
      <c r="E53" s="8"/>
      <c r="F53" s="8"/>
      <c r="G53" s="8"/>
      <c r="H53" s="24"/>
      <c r="I53" s="8"/>
      <c r="J53" s="8"/>
      <c r="K53" s="8"/>
      <c r="L53" s="8"/>
      <c r="M53" s="12"/>
      <c r="N53" s="11"/>
      <c r="O53" s="12"/>
      <c r="P53" s="11"/>
    </row>
    <row r="54" spans="2:16" x14ac:dyDescent="0.25">
      <c r="B54" s="8"/>
      <c r="C54" s="8"/>
      <c r="D54" s="8"/>
      <c r="E54" s="8"/>
      <c r="F54" s="8"/>
      <c r="G54" s="8"/>
      <c r="H54" s="24"/>
      <c r="I54" s="8"/>
      <c r="J54" s="8"/>
      <c r="K54" s="8"/>
      <c r="L54" s="8"/>
      <c r="M54" s="12"/>
      <c r="N54" s="11"/>
      <c r="O54" s="12"/>
      <c r="P54" s="11"/>
    </row>
    <row r="55" spans="2:16" x14ac:dyDescent="0.25">
      <c r="B55" s="8"/>
      <c r="C55" s="8"/>
      <c r="D55" s="8"/>
      <c r="E55" s="8"/>
      <c r="F55" s="8"/>
      <c r="G55" s="8"/>
      <c r="H55" s="24"/>
      <c r="I55" s="8"/>
      <c r="J55" s="8"/>
      <c r="K55" s="8"/>
      <c r="L55" s="8"/>
      <c r="M55" s="12"/>
      <c r="N55" s="11"/>
      <c r="O55" s="12"/>
      <c r="P55" s="11"/>
    </row>
    <row r="56" spans="2:16" x14ac:dyDescent="0.25">
      <c r="B56" s="8"/>
      <c r="C56" s="8"/>
      <c r="D56" s="8"/>
      <c r="E56" s="8"/>
      <c r="F56" s="8"/>
      <c r="G56" s="8"/>
      <c r="H56" s="24"/>
      <c r="I56" s="8"/>
      <c r="J56" s="8"/>
      <c r="K56" s="8"/>
      <c r="L56" s="8"/>
      <c r="M56" s="12"/>
      <c r="N56" s="11"/>
      <c r="O56" s="12"/>
      <c r="P56" s="11"/>
    </row>
    <row r="57" spans="2:16" x14ac:dyDescent="0.25">
      <c r="B57" s="8"/>
      <c r="C57" s="8"/>
      <c r="D57" s="8"/>
      <c r="E57" s="8"/>
      <c r="F57" s="8"/>
      <c r="G57" s="8"/>
      <c r="H57" s="24"/>
      <c r="I57" s="8"/>
      <c r="J57" s="8"/>
      <c r="K57" s="8"/>
      <c r="L57" s="8"/>
      <c r="M57" s="12"/>
      <c r="N57" s="11"/>
      <c r="O57" s="12"/>
      <c r="P57" s="11"/>
    </row>
    <row r="58" spans="2:16" x14ac:dyDescent="0.25">
      <c r="B58" s="8"/>
      <c r="C58" s="8"/>
      <c r="D58" s="8"/>
      <c r="E58" s="8"/>
      <c r="F58" s="8"/>
      <c r="G58" s="8"/>
      <c r="H58" s="24"/>
      <c r="I58" s="8"/>
      <c r="J58" s="8"/>
      <c r="K58" s="8"/>
      <c r="L58" s="8"/>
      <c r="M58" s="12"/>
      <c r="N58" s="11"/>
      <c r="O58" s="12"/>
      <c r="P58" s="11"/>
    </row>
    <row r="59" spans="2:16" x14ac:dyDescent="0.25">
      <c r="B59" s="8"/>
      <c r="C59" s="8"/>
      <c r="D59" s="8"/>
      <c r="E59" s="8"/>
      <c r="F59" s="8"/>
      <c r="G59" s="8"/>
      <c r="H59" s="24"/>
      <c r="I59" s="8"/>
      <c r="J59" s="8"/>
      <c r="K59" s="8"/>
      <c r="L59" s="8"/>
      <c r="M59" s="12"/>
      <c r="N59" s="11"/>
      <c r="O59" s="12"/>
      <c r="P59" s="11"/>
    </row>
    <row r="60" spans="2:16" x14ac:dyDescent="0.25">
      <c r="B60" s="8"/>
      <c r="C60" s="8"/>
      <c r="D60" s="8"/>
      <c r="E60" s="8"/>
      <c r="F60" s="8"/>
      <c r="G60" s="8"/>
      <c r="H60" s="24"/>
      <c r="I60" s="8"/>
      <c r="J60" s="8"/>
      <c r="K60" s="8"/>
      <c r="L60" s="8"/>
      <c r="M60" s="12"/>
      <c r="N60" s="11"/>
      <c r="O60" s="12"/>
      <c r="P60" s="11"/>
    </row>
    <row r="61" spans="2:16" x14ac:dyDescent="0.25">
      <c r="B61" s="8"/>
      <c r="C61" s="8"/>
      <c r="D61" s="8"/>
      <c r="E61" s="8"/>
      <c r="F61" s="8"/>
      <c r="G61" s="8"/>
      <c r="H61" s="24"/>
      <c r="I61" s="8"/>
      <c r="J61" s="8"/>
      <c r="K61" s="8"/>
      <c r="L61" s="8"/>
      <c r="M61" s="12"/>
      <c r="N61" s="11"/>
      <c r="O61" s="12"/>
      <c r="P61" s="11"/>
    </row>
    <row r="62" spans="2:16" x14ac:dyDescent="0.25">
      <c r="B62" s="8"/>
      <c r="C62" s="8"/>
      <c r="D62" s="8"/>
      <c r="E62" s="8"/>
      <c r="F62" s="8"/>
      <c r="G62" s="8"/>
      <c r="H62" s="24"/>
      <c r="I62" s="8"/>
      <c r="J62" s="8"/>
      <c r="K62" s="8"/>
      <c r="L62" s="8"/>
      <c r="M62" s="12"/>
      <c r="N62" s="11"/>
      <c r="O62" s="12"/>
      <c r="P62" s="11"/>
    </row>
    <row r="63" spans="2:16" x14ac:dyDescent="0.25">
      <c r="B63" s="8"/>
      <c r="C63" s="8"/>
      <c r="D63" s="8"/>
      <c r="E63" s="8"/>
      <c r="F63" s="8"/>
      <c r="G63" s="8"/>
      <c r="H63" s="24"/>
      <c r="I63" s="8"/>
      <c r="J63" s="8"/>
      <c r="K63" s="8"/>
      <c r="L63" s="8"/>
      <c r="M63" s="12"/>
      <c r="N63" s="11"/>
      <c r="O63" s="12"/>
      <c r="P63" s="11"/>
    </row>
    <row r="64" spans="2:16" x14ac:dyDescent="0.25">
      <c r="B64" s="8"/>
      <c r="C64" s="8"/>
      <c r="D64" s="8"/>
      <c r="E64" s="8"/>
      <c r="F64" s="8"/>
      <c r="G64" s="8"/>
      <c r="H64" s="24"/>
      <c r="I64" s="8"/>
      <c r="J64" s="8"/>
      <c r="K64" s="8"/>
      <c r="L64" s="8"/>
      <c r="M64" s="12"/>
      <c r="N64" s="11"/>
      <c r="O64" s="12"/>
      <c r="P64" s="11"/>
    </row>
    <row r="65" spans="2:16" x14ac:dyDescent="0.25">
      <c r="B65" s="8"/>
      <c r="C65" s="8"/>
      <c r="D65" s="8"/>
      <c r="E65" s="8"/>
      <c r="F65" s="8"/>
      <c r="G65" s="8"/>
      <c r="H65" s="24"/>
      <c r="I65" s="8"/>
      <c r="J65" s="8"/>
      <c r="K65" s="8"/>
      <c r="L65" s="8"/>
      <c r="M65" s="12"/>
      <c r="N65" s="11"/>
      <c r="O65" s="12"/>
      <c r="P65" s="11"/>
    </row>
    <row r="66" spans="2:16" x14ac:dyDescent="0.25">
      <c r="B66" s="8"/>
      <c r="C66" s="8"/>
      <c r="D66" s="8"/>
      <c r="E66" s="8"/>
      <c r="F66" s="8"/>
      <c r="G66" s="8"/>
      <c r="H66" s="24"/>
      <c r="I66" s="8"/>
      <c r="J66" s="8"/>
      <c r="K66" s="8"/>
      <c r="L66" s="8"/>
      <c r="M66" s="12"/>
      <c r="N66" s="11"/>
      <c r="O66" s="12"/>
      <c r="P66" s="11"/>
    </row>
    <row r="67" spans="2:16" x14ac:dyDescent="0.25">
      <c r="B67" s="8"/>
      <c r="C67" s="8"/>
      <c r="D67" s="8"/>
      <c r="E67" s="8"/>
      <c r="F67" s="8"/>
      <c r="G67" s="8"/>
      <c r="H67" s="24"/>
      <c r="I67" s="8"/>
      <c r="J67" s="8"/>
      <c r="K67" s="8"/>
      <c r="L67" s="8"/>
      <c r="M67" s="12"/>
      <c r="N67" s="11"/>
      <c r="O67" s="12"/>
      <c r="P67" s="11"/>
    </row>
    <row r="68" spans="2:16" x14ac:dyDescent="0.25">
      <c r="B68" s="8"/>
      <c r="C68" s="8"/>
      <c r="D68" s="8"/>
      <c r="E68" s="8"/>
      <c r="F68" s="8"/>
      <c r="G68" s="8"/>
      <c r="H68" s="24"/>
      <c r="I68" s="8"/>
      <c r="J68" s="8"/>
      <c r="K68" s="8"/>
      <c r="L68" s="8"/>
      <c r="M68" s="12"/>
      <c r="N68" s="11"/>
      <c r="O68" s="12"/>
      <c r="P68" s="11"/>
    </row>
    <row r="69" spans="2:16" x14ac:dyDescent="0.25">
      <c r="B69" s="8"/>
      <c r="C69" s="8"/>
      <c r="D69" s="8"/>
      <c r="E69" s="8"/>
      <c r="F69" s="8"/>
      <c r="G69" s="8"/>
      <c r="H69" s="24"/>
      <c r="I69" s="8"/>
      <c r="J69" s="8"/>
      <c r="K69" s="8"/>
      <c r="L69" s="8"/>
      <c r="M69" s="12"/>
      <c r="N69" s="11"/>
      <c r="O69" s="12"/>
      <c r="P69" s="11"/>
    </row>
    <row r="70" spans="2:16" x14ac:dyDescent="0.25">
      <c r="B70" s="8"/>
      <c r="C70" s="8"/>
      <c r="D70" s="8"/>
      <c r="E70" s="8"/>
      <c r="F70" s="8"/>
      <c r="G70" s="8"/>
      <c r="H70" s="24"/>
      <c r="I70" s="8"/>
      <c r="J70" s="8"/>
      <c r="K70" s="8"/>
      <c r="L70" s="8"/>
      <c r="M70" s="12"/>
      <c r="N70" s="11"/>
      <c r="O70" s="12"/>
      <c r="P70" s="11"/>
    </row>
    <row r="71" spans="2:16" x14ac:dyDescent="0.25">
      <c r="B71" s="8"/>
      <c r="C71" s="8"/>
      <c r="D71" s="8"/>
      <c r="E71" s="8"/>
      <c r="F71" s="8"/>
      <c r="G71" s="8"/>
      <c r="H71" s="24"/>
      <c r="I71" s="8"/>
      <c r="J71" s="8"/>
      <c r="K71" s="8"/>
      <c r="L71" s="8"/>
      <c r="M71" s="12"/>
      <c r="N71" s="11"/>
      <c r="O71" s="12"/>
      <c r="P71" s="11"/>
    </row>
    <row r="72" spans="2:16" x14ac:dyDescent="0.25">
      <c r="B72" s="8"/>
      <c r="C72" s="8"/>
      <c r="D72" s="8"/>
      <c r="E72" s="8"/>
      <c r="F72" s="8"/>
      <c r="G72" s="8"/>
      <c r="H72" s="24"/>
      <c r="I72" s="8"/>
      <c r="J72" s="8"/>
      <c r="K72" s="8"/>
      <c r="L72" s="8"/>
      <c r="M72" s="12"/>
      <c r="N72" s="11"/>
      <c r="O72" s="12"/>
      <c r="P72" s="11"/>
    </row>
    <row r="73" spans="2:16" x14ac:dyDescent="0.25">
      <c r="B73" s="8"/>
      <c r="C73" s="8"/>
      <c r="D73" s="8"/>
      <c r="E73" s="8"/>
      <c r="F73" s="8"/>
      <c r="G73" s="8"/>
      <c r="H73" s="24"/>
      <c r="I73" s="8"/>
      <c r="J73" s="8"/>
      <c r="K73" s="8"/>
      <c r="L73" s="8"/>
      <c r="M73" s="12"/>
      <c r="N73" s="11"/>
      <c r="O73" s="12"/>
      <c r="P73" s="11"/>
    </row>
    <row r="74" spans="2:16" x14ac:dyDescent="0.25">
      <c r="B74" s="8"/>
      <c r="C74" s="8"/>
      <c r="D74" s="8"/>
      <c r="E74" s="8"/>
      <c r="F74" s="8"/>
      <c r="G74" s="8"/>
      <c r="H74" s="24"/>
      <c r="I74" s="8"/>
      <c r="J74" s="8"/>
      <c r="K74" s="8"/>
      <c r="L74" s="8"/>
      <c r="M74" s="12"/>
      <c r="N74" s="11"/>
      <c r="O74" s="12"/>
      <c r="P74" s="11"/>
    </row>
    <row r="75" spans="2:16" x14ac:dyDescent="0.25">
      <c r="B75" s="8"/>
      <c r="C75" s="8"/>
      <c r="D75" s="8"/>
      <c r="E75" s="8"/>
      <c r="F75" s="8"/>
      <c r="G75" s="8"/>
      <c r="H75" s="24"/>
      <c r="I75" s="8"/>
      <c r="J75" s="8"/>
      <c r="K75" s="8"/>
      <c r="L75" s="8"/>
      <c r="M75" s="12"/>
      <c r="N75" s="11"/>
      <c r="O75" s="12"/>
      <c r="P75" s="11"/>
    </row>
    <row r="76" spans="2:16" x14ac:dyDescent="0.25">
      <c r="B76" s="8"/>
      <c r="C76" s="8"/>
      <c r="D76" s="8"/>
      <c r="E76" s="8"/>
      <c r="F76" s="8"/>
      <c r="G76" s="8"/>
      <c r="H76" s="24"/>
      <c r="I76" s="8"/>
      <c r="J76" s="8"/>
      <c r="K76" s="8"/>
      <c r="L76" s="8"/>
      <c r="M76" s="12"/>
      <c r="N76" s="11"/>
      <c r="O76" s="12"/>
      <c r="P76" s="11"/>
    </row>
    <row r="77" spans="2:16" x14ac:dyDescent="0.25">
      <c r="B77" s="8"/>
      <c r="C77" s="8"/>
      <c r="D77" s="8"/>
      <c r="E77" s="8"/>
      <c r="F77" s="8"/>
      <c r="G77" s="8"/>
      <c r="H77" s="24"/>
      <c r="I77" s="8"/>
      <c r="J77" s="8"/>
      <c r="K77" s="8"/>
      <c r="L77" s="8"/>
      <c r="M77" s="12"/>
      <c r="N77" s="11"/>
      <c r="O77" s="12"/>
      <c r="P77" s="11"/>
    </row>
    <row r="78" spans="2:16" x14ac:dyDescent="0.25">
      <c r="B78" s="8"/>
      <c r="C78" s="8"/>
      <c r="D78" s="8"/>
      <c r="E78" s="8"/>
      <c r="F78" s="8"/>
      <c r="G78" s="8"/>
      <c r="H78" s="24"/>
      <c r="I78" s="8"/>
      <c r="J78" s="8"/>
      <c r="K78" s="8"/>
      <c r="L78" s="8"/>
      <c r="M78" s="12"/>
      <c r="N78" s="11"/>
      <c r="O78" s="12"/>
      <c r="P78" s="11"/>
    </row>
    <row r="79" spans="2:16" x14ac:dyDescent="0.25">
      <c r="B79" s="8"/>
      <c r="C79" s="8"/>
      <c r="D79" s="8"/>
      <c r="E79" s="8"/>
      <c r="F79" s="8"/>
      <c r="G79" s="8"/>
      <c r="H79" s="24"/>
      <c r="I79" s="8"/>
      <c r="J79" s="8"/>
      <c r="K79" s="8"/>
      <c r="L79" s="8"/>
      <c r="M79" s="12"/>
      <c r="N79" s="11"/>
      <c r="O79" s="12"/>
      <c r="P79" s="11"/>
    </row>
    <row r="80" spans="2:16" x14ac:dyDescent="0.25">
      <c r="B80" s="8"/>
      <c r="C80" s="8"/>
      <c r="D80" s="8"/>
      <c r="E80" s="8"/>
      <c r="F80" s="8"/>
      <c r="G80" s="8"/>
      <c r="H80" s="24"/>
      <c r="I80" s="8"/>
      <c r="J80" s="8"/>
      <c r="K80" s="8"/>
      <c r="L80" s="8"/>
      <c r="M80" s="12"/>
      <c r="N80" s="11"/>
      <c r="O80" s="12"/>
      <c r="P80" s="11"/>
    </row>
    <row r="81" spans="2:16" x14ac:dyDescent="0.25">
      <c r="B81" s="8"/>
      <c r="C81" s="8"/>
      <c r="D81" s="8"/>
      <c r="E81" s="8"/>
      <c r="F81" s="8"/>
      <c r="G81" s="8"/>
      <c r="H81" s="24"/>
      <c r="I81" s="8"/>
      <c r="J81" s="8"/>
      <c r="K81" s="8"/>
      <c r="L81" s="8"/>
      <c r="M81" s="12"/>
      <c r="N81" s="11"/>
      <c r="O81" s="12"/>
      <c r="P81" s="11"/>
    </row>
    <row r="82" spans="2:16" x14ac:dyDescent="0.25">
      <c r="B82" s="8"/>
      <c r="C82" s="8"/>
      <c r="D82" s="8"/>
      <c r="E82" s="8"/>
      <c r="F82" s="8"/>
      <c r="G82" s="8"/>
      <c r="H82" s="24"/>
      <c r="I82" s="8"/>
      <c r="J82" s="8"/>
      <c r="K82" s="8"/>
      <c r="L82" s="8"/>
      <c r="M82" s="12"/>
      <c r="N82" s="11"/>
      <c r="O82" s="12"/>
      <c r="P82" s="11"/>
    </row>
    <row r="83" spans="2:16" x14ac:dyDescent="0.25">
      <c r="B83" s="8"/>
      <c r="C83" s="8"/>
      <c r="D83" s="8"/>
      <c r="E83" s="8"/>
      <c r="F83" s="8"/>
      <c r="G83" s="8"/>
      <c r="H83" s="24"/>
      <c r="I83" s="8"/>
      <c r="J83" s="8"/>
      <c r="K83" s="8"/>
      <c r="L83" s="8"/>
      <c r="M83" s="12"/>
      <c r="N83" s="11"/>
      <c r="O83" s="12"/>
      <c r="P83" s="11"/>
    </row>
    <row r="84" spans="2:16" x14ac:dyDescent="0.25">
      <c r="B84" s="8"/>
      <c r="C84" s="8"/>
      <c r="D84" s="8"/>
      <c r="E84" s="8"/>
      <c r="F84" s="8"/>
      <c r="G84" s="8"/>
      <c r="H84" s="24"/>
      <c r="I84" s="8"/>
      <c r="J84" s="8"/>
      <c r="K84" s="8"/>
      <c r="L84" s="8"/>
      <c r="M84" s="12"/>
      <c r="N84" s="11"/>
      <c r="O84" s="12"/>
      <c r="P84" s="11"/>
    </row>
    <row r="85" spans="2:16" x14ac:dyDescent="0.25">
      <c r="B85" s="8"/>
      <c r="C85" s="8"/>
      <c r="D85" s="8"/>
      <c r="E85" s="8"/>
      <c r="F85" s="8"/>
      <c r="G85" s="8"/>
      <c r="H85" s="24"/>
      <c r="I85" s="8"/>
      <c r="J85" s="8"/>
      <c r="K85" s="8"/>
      <c r="L85" s="8"/>
      <c r="M85" s="12"/>
      <c r="N85" s="11"/>
      <c r="O85" s="12"/>
      <c r="P85" s="11"/>
    </row>
    <row r="86" spans="2:16" x14ac:dyDescent="0.25">
      <c r="B86" s="8"/>
      <c r="C86" s="8"/>
      <c r="D86" s="8"/>
      <c r="E86" s="8"/>
      <c r="F86" s="8"/>
      <c r="G86" s="8"/>
      <c r="H86" s="24"/>
      <c r="I86" s="8"/>
      <c r="J86" s="8"/>
      <c r="K86" s="8"/>
      <c r="L86" s="8"/>
      <c r="M86" s="12"/>
      <c r="N86" s="11"/>
      <c r="O86" s="12"/>
      <c r="P86" s="11"/>
    </row>
    <row r="87" spans="2:16" x14ac:dyDescent="0.25">
      <c r="B87" s="8"/>
      <c r="C87" s="8"/>
      <c r="D87" s="8"/>
      <c r="E87" s="8"/>
      <c r="F87" s="8"/>
      <c r="G87" s="8"/>
      <c r="H87" s="24"/>
      <c r="I87" s="8"/>
      <c r="J87" s="8"/>
      <c r="K87" s="8"/>
      <c r="L87" s="8"/>
      <c r="M87" s="12"/>
      <c r="N87" s="11"/>
      <c r="O87" s="12"/>
      <c r="P87" s="11"/>
    </row>
    <row r="88" spans="2:16" x14ac:dyDescent="0.25">
      <c r="B88" s="8"/>
      <c r="C88" s="8"/>
      <c r="D88" s="8"/>
      <c r="E88" s="8"/>
      <c r="F88" s="8"/>
      <c r="G88" s="8"/>
      <c r="H88" s="24"/>
      <c r="I88" s="8"/>
      <c r="J88" s="8"/>
      <c r="K88" s="8"/>
      <c r="L88" s="8"/>
      <c r="M88" s="12"/>
      <c r="N88" s="11"/>
      <c r="O88" s="12"/>
      <c r="P88" s="11"/>
    </row>
    <row r="89" spans="2:16" x14ac:dyDescent="0.25">
      <c r="B89" s="8"/>
      <c r="C89" s="8"/>
      <c r="D89" s="8"/>
      <c r="E89" s="8"/>
      <c r="F89" s="8"/>
      <c r="G89" s="8"/>
      <c r="H89" s="24"/>
      <c r="I89" s="8"/>
      <c r="J89" s="8"/>
      <c r="K89" s="8"/>
      <c r="L89" s="8"/>
      <c r="M89" s="12"/>
      <c r="N89" s="11"/>
      <c r="O89" s="12"/>
      <c r="P89" s="11"/>
    </row>
    <row r="90" spans="2:16" x14ac:dyDescent="0.25">
      <c r="B90" s="8"/>
      <c r="C90" s="8"/>
      <c r="D90" s="8"/>
      <c r="E90" s="8"/>
      <c r="F90" s="8"/>
      <c r="G90" s="8"/>
      <c r="H90" s="24"/>
      <c r="I90" s="8"/>
      <c r="J90" s="8"/>
      <c r="K90" s="8"/>
      <c r="L90" s="8"/>
      <c r="M90" s="12"/>
      <c r="N90" s="11"/>
      <c r="O90" s="12"/>
      <c r="P90" s="11"/>
    </row>
    <row r="91" spans="2:16" x14ac:dyDescent="0.25">
      <c r="B91" s="8"/>
      <c r="C91" s="8"/>
      <c r="D91" s="8"/>
      <c r="E91" s="8"/>
      <c r="F91" s="8"/>
      <c r="G91" s="8"/>
      <c r="H91" s="24"/>
      <c r="I91" s="8"/>
      <c r="J91" s="8"/>
      <c r="K91" s="8"/>
      <c r="L91" s="8"/>
      <c r="M91" s="12"/>
      <c r="N91" s="11"/>
      <c r="O91" s="12"/>
      <c r="P91" s="11"/>
    </row>
    <row r="92" spans="2:16" x14ac:dyDescent="0.25">
      <c r="B92" s="8"/>
      <c r="C92" s="8"/>
      <c r="D92" s="8"/>
      <c r="E92" s="8"/>
      <c r="F92" s="8"/>
      <c r="G92" s="8"/>
      <c r="H92" s="24"/>
      <c r="I92" s="8"/>
      <c r="J92" s="8"/>
      <c r="K92" s="8"/>
      <c r="L92" s="8"/>
      <c r="M92" s="12"/>
      <c r="N92" s="11"/>
      <c r="O92" s="12"/>
      <c r="P92" s="11"/>
    </row>
    <row r="93" spans="2:16" x14ac:dyDescent="0.25">
      <c r="B93" s="8"/>
      <c r="C93" s="8"/>
      <c r="D93" s="8"/>
      <c r="E93" s="8"/>
      <c r="F93" s="8"/>
      <c r="G93" s="8"/>
      <c r="H93" s="24"/>
      <c r="I93" s="8"/>
      <c r="J93" s="8"/>
      <c r="K93" s="8"/>
      <c r="L93" s="8"/>
      <c r="M93" s="12"/>
      <c r="N93" s="11"/>
      <c r="O93" s="12"/>
      <c r="P93" s="11"/>
    </row>
    <row r="94" spans="2:16" x14ac:dyDescent="0.25">
      <c r="B94" s="8"/>
      <c r="C94" s="8"/>
      <c r="D94" s="8"/>
      <c r="E94" s="8"/>
      <c r="F94" s="8"/>
      <c r="G94" s="8"/>
      <c r="H94" s="24"/>
      <c r="I94" s="8"/>
      <c r="J94" s="8"/>
      <c r="K94" s="8"/>
      <c r="L94" s="8"/>
      <c r="M94" s="12"/>
      <c r="N94" s="11"/>
      <c r="O94" s="12"/>
      <c r="P94" s="11"/>
    </row>
    <row r="95" spans="2:16" x14ac:dyDescent="0.25">
      <c r="B95" s="8"/>
      <c r="C95" s="8"/>
      <c r="D95" s="8"/>
      <c r="E95" s="8"/>
      <c r="F95" s="8"/>
      <c r="G95" s="8"/>
      <c r="H95" s="24"/>
      <c r="I95" s="8"/>
      <c r="J95" s="8"/>
      <c r="K95" s="8"/>
      <c r="L95" s="8"/>
      <c r="M95" s="12"/>
      <c r="N95" s="11"/>
      <c r="O95" s="12"/>
      <c r="P95" s="11"/>
    </row>
    <row r="96" spans="2:16" x14ac:dyDescent="0.25">
      <c r="B96" s="8"/>
      <c r="C96" s="8"/>
      <c r="D96" s="8"/>
      <c r="E96" s="8"/>
      <c r="F96" s="8"/>
      <c r="G96" s="8"/>
      <c r="H96" s="24"/>
      <c r="I96" s="8"/>
      <c r="J96" s="8"/>
      <c r="K96" s="8"/>
      <c r="L96" s="8"/>
      <c r="M96" s="12"/>
      <c r="N96" s="11"/>
      <c r="O96" s="12"/>
      <c r="P96" s="11"/>
    </row>
    <row r="97" spans="2:16" x14ac:dyDescent="0.25">
      <c r="B97" s="8"/>
      <c r="C97" s="8"/>
      <c r="D97" s="8"/>
      <c r="E97" s="8"/>
      <c r="F97" s="8"/>
      <c r="G97" s="8"/>
      <c r="H97" s="24"/>
      <c r="I97" s="8"/>
      <c r="J97" s="8"/>
      <c r="K97" s="8"/>
      <c r="L97" s="8"/>
      <c r="M97" s="12"/>
      <c r="N97" s="11"/>
      <c r="O97" s="12"/>
      <c r="P97" s="11"/>
    </row>
    <row r="98" spans="2:16" x14ac:dyDescent="0.25">
      <c r="B98" s="8"/>
      <c r="C98" s="8"/>
      <c r="D98" s="8"/>
      <c r="E98" s="8"/>
      <c r="F98" s="8"/>
      <c r="G98" s="8"/>
      <c r="H98" s="24"/>
      <c r="I98" s="8"/>
      <c r="J98" s="8"/>
      <c r="K98" s="8"/>
      <c r="L98" s="8"/>
      <c r="M98" s="12"/>
      <c r="N98" s="11"/>
      <c r="O98" s="12"/>
      <c r="P98" s="11"/>
    </row>
    <row r="99" spans="2:16" x14ac:dyDescent="0.25">
      <c r="B99" s="8"/>
      <c r="C99" s="8"/>
      <c r="D99" s="8"/>
      <c r="E99" s="8"/>
      <c r="F99" s="8"/>
      <c r="G99" s="8"/>
      <c r="H99" s="24"/>
      <c r="I99" s="8"/>
      <c r="J99" s="8"/>
      <c r="K99" s="8"/>
      <c r="L99" s="8"/>
      <c r="M99" s="12"/>
      <c r="N99" s="11"/>
      <c r="O99" s="12"/>
      <c r="P99" s="11"/>
    </row>
    <row r="100" spans="2:16" x14ac:dyDescent="0.25">
      <c r="B100" s="8"/>
      <c r="C100" s="8"/>
      <c r="D100" s="8"/>
      <c r="E100" s="8"/>
      <c r="F100" s="8"/>
      <c r="G100" s="8"/>
      <c r="H100" s="24"/>
      <c r="I100" s="8"/>
      <c r="J100" s="8"/>
      <c r="K100" s="8"/>
      <c r="L100" s="8"/>
      <c r="M100" s="12"/>
      <c r="N100" s="11"/>
      <c r="O100" s="12"/>
      <c r="P100" s="11"/>
    </row>
    <row r="101" spans="2:16" x14ac:dyDescent="0.25">
      <c r="B101" s="8"/>
      <c r="C101" s="8"/>
      <c r="D101" s="8"/>
      <c r="E101" s="8"/>
      <c r="F101" s="8"/>
      <c r="G101" s="8"/>
      <c r="H101" s="24"/>
      <c r="I101" s="8"/>
      <c r="J101" s="8"/>
      <c r="K101" s="8"/>
      <c r="L101" s="8"/>
      <c r="M101" s="12"/>
      <c r="N101" s="11"/>
      <c r="O101" s="12"/>
      <c r="P101" s="11"/>
    </row>
    <row r="102" spans="2:16" x14ac:dyDescent="0.25">
      <c r="B102" s="8"/>
      <c r="C102" s="8"/>
      <c r="D102" s="8"/>
      <c r="E102" s="8"/>
      <c r="F102" s="8"/>
      <c r="G102" s="8"/>
      <c r="H102" s="24"/>
      <c r="I102" s="8"/>
      <c r="J102" s="8"/>
      <c r="K102" s="8"/>
      <c r="L102" s="8"/>
      <c r="M102" s="12"/>
      <c r="N102" s="11"/>
      <c r="O102" s="12"/>
      <c r="P102" s="11"/>
    </row>
    <row r="103" spans="2:16" x14ac:dyDescent="0.25">
      <c r="B103" s="8"/>
      <c r="C103" s="8"/>
      <c r="D103" s="8"/>
      <c r="E103" s="8"/>
      <c r="F103" s="8"/>
      <c r="G103" s="8"/>
      <c r="H103" s="24"/>
      <c r="I103" s="8"/>
      <c r="J103" s="8"/>
      <c r="K103" s="8"/>
      <c r="L103" s="8"/>
      <c r="M103" s="12"/>
      <c r="N103" s="11"/>
      <c r="O103" s="12"/>
      <c r="P103" s="11"/>
    </row>
    <row r="104" spans="2:16" x14ac:dyDescent="0.25">
      <c r="B104" s="8"/>
      <c r="C104" s="8"/>
      <c r="D104" s="8"/>
      <c r="E104" s="8"/>
      <c r="F104" s="8"/>
      <c r="G104" s="8"/>
      <c r="H104" s="24"/>
      <c r="I104" s="8"/>
      <c r="J104" s="8"/>
      <c r="K104" s="8"/>
      <c r="L104" s="8"/>
      <c r="M104" s="12"/>
      <c r="N104" s="11"/>
      <c r="O104" s="12"/>
      <c r="P104" s="11"/>
    </row>
    <row r="105" spans="2:16" x14ac:dyDescent="0.25">
      <c r="B105" s="8"/>
      <c r="C105" s="8"/>
      <c r="D105" s="8"/>
      <c r="E105" s="8"/>
      <c r="F105" s="8"/>
      <c r="G105" s="8"/>
      <c r="H105" s="24"/>
      <c r="I105" s="8"/>
      <c r="J105" s="8"/>
      <c r="K105" s="8"/>
      <c r="L105" s="8"/>
      <c r="M105" s="12"/>
      <c r="N105" s="11"/>
      <c r="O105" s="12"/>
      <c r="P105" s="11"/>
    </row>
    <row r="106" spans="2:16" x14ac:dyDescent="0.25">
      <c r="B106" s="8"/>
      <c r="C106" s="8"/>
      <c r="D106" s="8"/>
      <c r="E106" s="8"/>
      <c r="F106" s="8"/>
      <c r="G106" s="8"/>
      <c r="H106" s="24"/>
      <c r="I106" s="8"/>
      <c r="J106" s="8"/>
      <c r="K106" s="8"/>
      <c r="L106" s="8"/>
      <c r="M106" s="12"/>
      <c r="N106" s="11"/>
      <c r="O106" s="12"/>
      <c r="P106" s="11"/>
    </row>
    <row r="107" spans="2:16" x14ac:dyDescent="0.25">
      <c r="B107" s="8"/>
      <c r="C107" s="8"/>
      <c r="D107" s="8"/>
      <c r="E107" s="8"/>
      <c r="F107" s="8"/>
      <c r="G107" s="8"/>
      <c r="H107" s="24"/>
      <c r="I107" s="8"/>
      <c r="J107" s="8"/>
      <c r="K107" s="8"/>
      <c r="L107" s="8"/>
      <c r="M107" s="12"/>
      <c r="N107" s="11"/>
      <c r="O107" s="12"/>
      <c r="P107" s="11"/>
    </row>
    <row r="108" spans="2:16" x14ac:dyDescent="0.25">
      <c r="B108" s="8"/>
      <c r="C108" s="8"/>
      <c r="D108" s="8"/>
      <c r="E108" s="8"/>
      <c r="F108" s="8"/>
      <c r="G108" s="8"/>
      <c r="H108" s="24"/>
      <c r="I108" s="8"/>
      <c r="J108" s="8"/>
      <c r="K108" s="8"/>
      <c r="L108" s="8"/>
      <c r="M108" s="12"/>
      <c r="N108" s="11"/>
      <c r="O108" s="12"/>
      <c r="P108" s="11"/>
    </row>
    <row r="109" spans="2:16" x14ac:dyDescent="0.25">
      <c r="B109" s="8"/>
      <c r="C109" s="8"/>
      <c r="D109" s="8"/>
      <c r="E109" s="8"/>
      <c r="F109" s="8"/>
      <c r="G109" s="8"/>
      <c r="H109" s="24"/>
      <c r="I109" s="8"/>
      <c r="J109" s="8"/>
      <c r="K109" s="8"/>
      <c r="L109" s="8"/>
      <c r="M109" s="12"/>
      <c r="N109" s="11"/>
      <c r="O109" s="12"/>
      <c r="P109" s="11"/>
    </row>
    <row r="110" spans="2:16" x14ac:dyDescent="0.25">
      <c r="B110" s="8"/>
      <c r="C110" s="8"/>
      <c r="D110" s="8"/>
      <c r="E110" s="8"/>
      <c r="F110" s="8"/>
      <c r="G110" s="8"/>
      <c r="H110" s="24"/>
      <c r="I110" s="8"/>
      <c r="J110" s="8"/>
      <c r="K110" s="8"/>
      <c r="L110" s="8"/>
      <c r="M110" s="12"/>
      <c r="N110" s="11"/>
      <c r="O110" s="12"/>
      <c r="P110" s="11"/>
    </row>
    <row r="111" spans="2:16" x14ac:dyDescent="0.25">
      <c r="B111" s="8"/>
      <c r="C111" s="8"/>
      <c r="D111" s="8"/>
      <c r="E111" s="8"/>
      <c r="F111" s="8"/>
      <c r="G111" s="8"/>
      <c r="H111" s="24"/>
      <c r="I111" s="8"/>
      <c r="J111" s="8"/>
      <c r="K111" s="8"/>
      <c r="L111" s="8"/>
      <c r="M111" s="12"/>
      <c r="N111" s="11"/>
      <c r="O111" s="12"/>
      <c r="P111" s="11"/>
    </row>
    <row r="112" spans="2:16" x14ac:dyDescent="0.25">
      <c r="B112" s="8"/>
      <c r="C112" s="8"/>
      <c r="D112" s="8"/>
      <c r="E112" s="8"/>
      <c r="F112" s="8"/>
      <c r="G112" s="8"/>
      <c r="H112" s="24"/>
      <c r="I112" s="8"/>
      <c r="J112" s="8"/>
      <c r="K112" s="8"/>
      <c r="L112" s="8"/>
      <c r="M112" s="12"/>
      <c r="N112" s="11"/>
      <c r="O112" s="12"/>
      <c r="P112" s="11"/>
    </row>
    <row r="113" spans="2:16" x14ac:dyDescent="0.25">
      <c r="B113" s="8"/>
      <c r="C113" s="8"/>
      <c r="D113" s="8"/>
      <c r="E113" s="8"/>
      <c r="F113" s="8"/>
      <c r="G113" s="8"/>
      <c r="H113" s="24"/>
      <c r="I113" s="8"/>
      <c r="J113" s="8"/>
      <c r="K113" s="8"/>
      <c r="L113" s="8"/>
      <c r="M113" s="12"/>
      <c r="N113" s="11"/>
      <c r="O113" s="12"/>
      <c r="P113" s="11"/>
    </row>
    <row r="114" spans="2:16" x14ac:dyDescent="0.25">
      <c r="B114" s="8"/>
      <c r="C114" s="8"/>
      <c r="D114" s="8"/>
      <c r="E114" s="8"/>
      <c r="F114" s="8"/>
      <c r="G114" s="8"/>
      <c r="H114" s="24"/>
      <c r="I114" s="8"/>
      <c r="J114" s="8"/>
      <c r="K114" s="8"/>
      <c r="L114" s="8"/>
      <c r="M114" s="12"/>
      <c r="N114" s="11"/>
      <c r="O114" s="12"/>
      <c r="P114" s="11"/>
    </row>
    <row r="115" spans="2:16" x14ac:dyDescent="0.25">
      <c r="B115" s="8"/>
      <c r="C115" s="8"/>
      <c r="D115" s="8"/>
      <c r="E115" s="8"/>
      <c r="F115" s="8"/>
      <c r="G115" s="8"/>
      <c r="H115" s="24"/>
      <c r="I115" s="8"/>
      <c r="J115" s="8"/>
      <c r="K115" s="8"/>
      <c r="L115" s="8"/>
      <c r="M115" s="12"/>
      <c r="N115" s="11"/>
      <c r="O115" s="12"/>
      <c r="P115" s="11"/>
    </row>
    <row r="116" spans="2:16" x14ac:dyDescent="0.25">
      <c r="B116" s="8"/>
      <c r="C116" s="8"/>
      <c r="D116" s="8"/>
      <c r="E116" s="8"/>
      <c r="F116" s="8"/>
      <c r="G116" s="8"/>
      <c r="H116" s="24"/>
      <c r="I116" s="8"/>
      <c r="J116" s="8"/>
      <c r="K116" s="8"/>
      <c r="L116" s="8"/>
      <c r="M116" s="12"/>
      <c r="N116" s="11"/>
      <c r="O116" s="12"/>
      <c r="P116" s="11"/>
    </row>
    <row r="117" spans="2:16" x14ac:dyDescent="0.25">
      <c r="B117" s="8"/>
      <c r="C117" s="8"/>
      <c r="D117" s="8"/>
      <c r="E117" s="8"/>
      <c r="F117" s="8"/>
      <c r="G117" s="8"/>
      <c r="H117" s="24"/>
      <c r="I117" s="8"/>
      <c r="J117" s="8"/>
      <c r="K117" s="8"/>
      <c r="L117" s="8"/>
      <c r="M117" s="12"/>
      <c r="N117" s="11"/>
      <c r="O117" s="12"/>
      <c r="P117" s="11"/>
    </row>
    <row r="118" spans="2:16" x14ac:dyDescent="0.25">
      <c r="B118" s="8"/>
      <c r="C118" s="8"/>
      <c r="D118" s="8"/>
      <c r="E118" s="8"/>
      <c r="F118" s="8"/>
      <c r="G118" s="8"/>
      <c r="H118" s="24"/>
      <c r="I118" s="8"/>
      <c r="J118" s="8"/>
      <c r="K118" s="8"/>
      <c r="L118" s="8"/>
      <c r="M118" s="12"/>
      <c r="N118" s="11"/>
      <c r="O118" s="12"/>
      <c r="P118" s="11"/>
    </row>
    <row r="119" spans="2:16" x14ac:dyDescent="0.25">
      <c r="B119" s="8"/>
      <c r="C119" s="8"/>
      <c r="D119" s="8"/>
      <c r="E119" s="8"/>
      <c r="F119" s="8"/>
      <c r="G119" s="8"/>
      <c r="H119" s="24"/>
      <c r="I119" s="8"/>
      <c r="J119" s="8"/>
      <c r="K119" s="8"/>
      <c r="L119" s="8"/>
      <c r="M119" s="12"/>
      <c r="N119" s="11"/>
      <c r="O119" s="12"/>
      <c r="P119" s="11"/>
    </row>
    <row r="120" spans="2:16" x14ac:dyDescent="0.25">
      <c r="B120" s="8"/>
      <c r="C120" s="8"/>
      <c r="D120" s="8"/>
      <c r="E120" s="8"/>
      <c r="F120" s="8"/>
      <c r="G120" s="8"/>
      <c r="H120" s="24"/>
      <c r="I120" s="8"/>
      <c r="J120" s="8"/>
      <c r="K120" s="8"/>
      <c r="L120" s="8"/>
      <c r="M120" s="12"/>
      <c r="N120" s="11"/>
      <c r="O120" s="12"/>
      <c r="P120" s="11"/>
    </row>
    <row r="121" spans="2:16" x14ac:dyDescent="0.25">
      <c r="B121" s="8"/>
      <c r="C121" s="8"/>
      <c r="D121" s="8"/>
      <c r="E121" s="8"/>
      <c r="F121" s="8"/>
      <c r="G121" s="8"/>
      <c r="H121" s="24"/>
      <c r="I121" s="8"/>
      <c r="J121" s="8"/>
      <c r="K121" s="8"/>
      <c r="L121" s="8"/>
      <c r="M121" s="12"/>
      <c r="N121" s="11"/>
      <c r="O121" s="12"/>
      <c r="P121" s="11"/>
    </row>
    <row r="122" spans="2:16" x14ac:dyDescent="0.25">
      <c r="B122" s="8"/>
      <c r="C122" s="8"/>
      <c r="D122" s="8"/>
      <c r="E122" s="8"/>
      <c r="F122" s="8"/>
      <c r="G122" s="8"/>
      <c r="H122" s="24"/>
      <c r="I122" s="8"/>
      <c r="J122" s="8"/>
      <c r="K122" s="8"/>
      <c r="L122" s="8"/>
      <c r="M122" s="12"/>
      <c r="N122" s="11"/>
      <c r="O122" s="12"/>
      <c r="P122" s="11"/>
    </row>
    <row r="123" spans="2:16" x14ac:dyDescent="0.25">
      <c r="B123" s="8"/>
      <c r="C123" s="8"/>
      <c r="D123" s="8"/>
      <c r="E123" s="8"/>
      <c r="F123" s="8"/>
      <c r="G123" s="8"/>
      <c r="H123" s="24"/>
      <c r="I123" s="8"/>
      <c r="J123" s="8"/>
      <c r="K123" s="8"/>
      <c r="L123" s="8"/>
      <c r="M123" s="12"/>
      <c r="N123" s="11"/>
      <c r="O123" s="12"/>
      <c r="P123" s="11"/>
    </row>
    <row r="124" spans="2:16" x14ac:dyDescent="0.25">
      <c r="B124" s="8"/>
      <c r="C124" s="8"/>
      <c r="D124" s="8"/>
      <c r="E124" s="8"/>
      <c r="F124" s="8"/>
      <c r="G124" s="8"/>
      <c r="H124" s="24"/>
      <c r="I124" s="8"/>
      <c r="J124" s="8"/>
      <c r="K124" s="8"/>
      <c r="L124" s="8"/>
      <c r="M124" s="12"/>
      <c r="N124" s="11"/>
      <c r="O124" s="12"/>
      <c r="P124" s="11"/>
    </row>
    <row r="125" spans="2:16" x14ac:dyDescent="0.25">
      <c r="B125" s="8"/>
      <c r="C125" s="8"/>
      <c r="D125" s="8"/>
      <c r="E125" s="8"/>
      <c r="F125" s="8"/>
      <c r="G125" s="8"/>
      <c r="H125" s="24"/>
      <c r="I125" s="8"/>
      <c r="J125" s="8"/>
      <c r="K125" s="8"/>
      <c r="L125" s="8"/>
      <c r="M125" s="12"/>
      <c r="N125" s="11"/>
      <c r="O125" s="12"/>
      <c r="P125" s="11"/>
    </row>
    <row r="126" spans="2:16" x14ac:dyDescent="0.25">
      <c r="B126" s="8"/>
      <c r="C126" s="8"/>
      <c r="D126" s="8"/>
      <c r="E126" s="8"/>
      <c r="F126" s="8"/>
      <c r="G126" s="8"/>
      <c r="H126" s="24"/>
      <c r="I126" s="8"/>
      <c r="J126" s="8"/>
      <c r="K126" s="8"/>
      <c r="L126" s="8"/>
      <c r="M126" s="12"/>
      <c r="N126" s="11"/>
      <c r="O126" s="12"/>
      <c r="P126" s="11"/>
    </row>
    <row r="127" spans="2:16" x14ac:dyDescent="0.25">
      <c r="B127" s="8"/>
      <c r="C127" s="8"/>
      <c r="D127" s="8"/>
      <c r="E127" s="8"/>
      <c r="F127" s="8"/>
      <c r="G127" s="8"/>
      <c r="H127" s="24"/>
      <c r="I127" s="8"/>
      <c r="J127" s="8"/>
      <c r="K127" s="8"/>
      <c r="L127" s="8"/>
      <c r="M127" s="12"/>
      <c r="N127" s="11"/>
      <c r="O127" s="12"/>
      <c r="P127" s="11"/>
    </row>
    <row r="128" spans="2:16" x14ac:dyDescent="0.25">
      <c r="B128" s="8"/>
      <c r="C128" s="8"/>
      <c r="D128" s="8"/>
      <c r="E128" s="8"/>
      <c r="F128" s="8"/>
      <c r="G128" s="8"/>
      <c r="H128" s="24"/>
      <c r="I128" s="8"/>
      <c r="J128" s="8"/>
      <c r="K128" s="8"/>
      <c r="L128" s="8"/>
      <c r="M128" s="12"/>
      <c r="N128" s="11"/>
      <c r="O128" s="12"/>
      <c r="P128" s="11"/>
    </row>
    <row r="129" spans="2:16" x14ac:dyDescent="0.25">
      <c r="B129" s="8"/>
      <c r="C129" s="8"/>
      <c r="D129" s="8"/>
      <c r="E129" s="8"/>
      <c r="F129" s="8"/>
      <c r="G129" s="8"/>
      <c r="H129" s="24"/>
      <c r="I129" s="8"/>
      <c r="J129" s="8"/>
      <c r="K129" s="8"/>
      <c r="L129" s="8"/>
      <c r="M129" s="12"/>
      <c r="N129" s="11"/>
      <c r="O129" s="12"/>
      <c r="P129" s="11"/>
    </row>
    <row r="130" spans="2:16" x14ac:dyDescent="0.25">
      <c r="B130" s="8"/>
      <c r="C130" s="8"/>
      <c r="D130" s="8"/>
      <c r="E130" s="8"/>
      <c r="F130" s="8"/>
      <c r="G130" s="8"/>
      <c r="H130" s="24"/>
      <c r="I130" s="8"/>
      <c r="J130" s="8"/>
      <c r="K130" s="8"/>
      <c r="L130" s="8"/>
      <c r="M130" s="12"/>
      <c r="N130" s="11"/>
      <c r="O130" s="12"/>
      <c r="P130" s="11"/>
    </row>
    <row r="131" spans="2:16" x14ac:dyDescent="0.25">
      <c r="B131" s="8"/>
      <c r="C131" s="8"/>
      <c r="D131" s="8"/>
      <c r="E131" s="8"/>
      <c r="F131" s="8"/>
      <c r="G131" s="8"/>
      <c r="H131" s="24"/>
      <c r="I131" s="8"/>
      <c r="J131" s="8"/>
      <c r="K131" s="8"/>
      <c r="L131" s="8"/>
      <c r="M131" s="12"/>
      <c r="N131" s="11"/>
      <c r="O131" s="12"/>
      <c r="P131" s="11"/>
    </row>
    <row r="132" spans="2:16" x14ac:dyDescent="0.25">
      <c r="B132" s="8"/>
      <c r="C132" s="8"/>
      <c r="D132" s="8"/>
      <c r="E132" s="8"/>
      <c r="F132" s="8"/>
      <c r="G132" s="8"/>
      <c r="H132" s="24"/>
      <c r="I132" s="8"/>
      <c r="J132" s="8"/>
      <c r="K132" s="8"/>
      <c r="L132" s="8"/>
      <c r="M132" s="12"/>
      <c r="N132" s="11"/>
      <c r="O132" s="12"/>
      <c r="P132" s="11"/>
    </row>
    <row r="133" spans="2:16" x14ac:dyDescent="0.25">
      <c r="B133" s="8"/>
      <c r="C133" s="8"/>
      <c r="D133" s="8"/>
      <c r="E133" s="8"/>
      <c r="F133" s="8"/>
      <c r="G133" s="8"/>
      <c r="H133" s="24"/>
      <c r="I133" s="8"/>
      <c r="J133" s="8"/>
      <c r="K133" s="8"/>
      <c r="L133" s="8"/>
      <c r="M133" s="12"/>
      <c r="N133" s="11"/>
      <c r="O133" s="12"/>
      <c r="P133" s="11"/>
    </row>
    <row r="134" spans="2:16" x14ac:dyDescent="0.25">
      <c r="B134" s="8"/>
      <c r="C134" s="8"/>
      <c r="D134" s="8"/>
      <c r="E134" s="8"/>
      <c r="F134" s="8"/>
      <c r="G134" s="8"/>
      <c r="H134" s="24"/>
      <c r="I134" s="8"/>
      <c r="J134" s="8"/>
      <c r="K134" s="8"/>
      <c r="L134" s="8"/>
      <c r="M134" s="12"/>
      <c r="N134" s="11"/>
      <c r="O134" s="12"/>
      <c r="P134" s="11"/>
    </row>
    <row r="135" spans="2:16" x14ac:dyDescent="0.25">
      <c r="B135" s="8"/>
      <c r="C135" s="8"/>
      <c r="D135" s="8"/>
      <c r="E135" s="8"/>
      <c r="F135" s="8"/>
      <c r="G135" s="8"/>
      <c r="H135" s="24"/>
      <c r="I135" s="8"/>
      <c r="J135" s="8"/>
      <c r="K135" s="8"/>
      <c r="L135" s="8"/>
      <c r="M135" s="12"/>
      <c r="N135" s="11"/>
      <c r="O135" s="12"/>
      <c r="P135" s="11"/>
    </row>
    <row r="136" spans="2:16" x14ac:dyDescent="0.25">
      <c r="B136" s="8"/>
      <c r="C136" s="8"/>
      <c r="D136" s="8"/>
      <c r="E136" s="8"/>
      <c r="F136" s="8"/>
      <c r="G136" s="8"/>
      <c r="H136" s="24"/>
      <c r="I136" s="8"/>
      <c r="J136" s="8"/>
      <c r="K136" s="8"/>
      <c r="L136" s="8"/>
      <c r="M136" s="12"/>
      <c r="N136" s="11"/>
      <c r="O136" s="12"/>
      <c r="P136" s="11"/>
    </row>
    <row r="137" spans="2:16" x14ac:dyDescent="0.25">
      <c r="B137" s="8"/>
      <c r="C137" s="8"/>
      <c r="D137" s="8"/>
      <c r="E137" s="8"/>
      <c r="F137" s="8"/>
      <c r="G137" s="8"/>
      <c r="H137" s="24"/>
      <c r="I137" s="8"/>
      <c r="J137" s="8"/>
      <c r="K137" s="8"/>
      <c r="L137" s="8"/>
      <c r="M137" s="12"/>
      <c r="N137" s="11"/>
      <c r="O137" s="12"/>
      <c r="P137" s="11"/>
    </row>
    <row r="138" spans="2:16" x14ac:dyDescent="0.25">
      <c r="B138" s="8"/>
      <c r="C138" s="8"/>
      <c r="D138" s="8"/>
      <c r="E138" s="8"/>
      <c r="F138" s="8"/>
      <c r="G138" s="8"/>
      <c r="H138" s="24"/>
      <c r="I138" s="8"/>
      <c r="J138" s="8"/>
      <c r="K138" s="8"/>
      <c r="L138" s="8"/>
      <c r="M138" s="12"/>
      <c r="N138" s="11"/>
      <c r="O138" s="12"/>
      <c r="P138" s="11"/>
    </row>
    <row r="139" spans="2:16" x14ac:dyDescent="0.25">
      <c r="B139" s="8"/>
      <c r="C139" s="8"/>
      <c r="D139" s="8"/>
      <c r="E139" s="8"/>
      <c r="F139" s="8"/>
      <c r="G139" s="8"/>
      <c r="H139" s="24"/>
      <c r="I139" s="8"/>
      <c r="J139" s="8"/>
      <c r="K139" s="8"/>
      <c r="L139" s="8"/>
      <c r="M139" s="12"/>
      <c r="N139" s="11"/>
      <c r="O139" s="12"/>
      <c r="P139" s="11"/>
    </row>
    <row r="140" spans="2:16" x14ac:dyDescent="0.25">
      <c r="B140" s="8"/>
      <c r="C140" s="8"/>
      <c r="D140" s="8"/>
      <c r="E140" s="8"/>
      <c r="F140" s="8"/>
      <c r="G140" s="8"/>
      <c r="H140" s="24"/>
      <c r="I140" s="8"/>
      <c r="J140" s="8"/>
      <c r="K140" s="8"/>
      <c r="L140" s="8"/>
      <c r="M140" s="12"/>
      <c r="N140" s="11"/>
      <c r="O140" s="12"/>
      <c r="P140" s="11"/>
    </row>
    <row r="141" spans="2:16" x14ac:dyDescent="0.25">
      <c r="B141" s="8"/>
      <c r="C141" s="8"/>
      <c r="D141" s="8"/>
      <c r="E141" s="8"/>
      <c r="F141" s="8"/>
      <c r="G141" s="8"/>
      <c r="H141" s="24"/>
      <c r="I141" s="8"/>
      <c r="J141" s="8"/>
      <c r="K141" s="8"/>
      <c r="L141" s="8"/>
      <c r="M141" s="12"/>
      <c r="N141" s="11"/>
      <c r="O141" s="12"/>
      <c r="P141" s="11"/>
    </row>
    <row r="142" spans="2:16" x14ac:dyDescent="0.25">
      <c r="B142" s="8"/>
      <c r="C142" s="8"/>
      <c r="D142" s="8"/>
      <c r="E142" s="8"/>
      <c r="F142" s="8"/>
      <c r="G142" s="8"/>
      <c r="H142" s="24"/>
      <c r="I142" s="8"/>
      <c r="J142" s="8"/>
      <c r="K142" s="8"/>
      <c r="L142" s="8"/>
      <c r="M142" s="12"/>
      <c r="N142" s="11"/>
      <c r="O142" s="12"/>
      <c r="P142" s="11"/>
    </row>
    <row r="143" spans="2:16" x14ac:dyDescent="0.25">
      <c r="B143" s="8"/>
      <c r="C143" s="8"/>
      <c r="D143" s="8"/>
      <c r="E143" s="8"/>
      <c r="F143" s="8"/>
      <c r="G143" s="8"/>
      <c r="H143" s="24"/>
      <c r="I143" s="8"/>
      <c r="J143" s="8"/>
      <c r="K143" s="8"/>
      <c r="L143" s="8"/>
      <c r="M143" s="12"/>
      <c r="N143" s="11"/>
      <c r="O143" s="12"/>
      <c r="P143" s="11"/>
    </row>
    <row r="144" spans="2:16" x14ac:dyDescent="0.25">
      <c r="B144" s="8"/>
      <c r="C144" s="8"/>
      <c r="D144" s="8"/>
      <c r="E144" s="8"/>
      <c r="F144" s="8"/>
      <c r="G144" s="8"/>
      <c r="H144" s="24"/>
      <c r="I144" s="8"/>
      <c r="J144" s="8"/>
      <c r="K144" s="8"/>
      <c r="L144" s="8"/>
      <c r="M144" s="12"/>
      <c r="N144" s="11"/>
      <c r="O144" s="12"/>
      <c r="P144" s="11"/>
    </row>
    <row r="145" spans="2:16" x14ac:dyDescent="0.25">
      <c r="B145" s="8"/>
      <c r="C145" s="8"/>
      <c r="D145" s="8"/>
      <c r="E145" s="8"/>
      <c r="F145" s="8"/>
      <c r="G145" s="8"/>
      <c r="H145" s="24"/>
      <c r="I145" s="8"/>
      <c r="J145" s="8"/>
      <c r="K145" s="8"/>
      <c r="L145" s="8"/>
      <c r="M145" s="12"/>
      <c r="N145" s="11"/>
      <c r="O145" s="12"/>
      <c r="P145" s="11"/>
    </row>
    <row r="146" spans="2:16" x14ac:dyDescent="0.25">
      <c r="B146" s="8"/>
      <c r="C146" s="8"/>
      <c r="D146" s="8"/>
      <c r="E146" s="8"/>
      <c r="F146" s="8"/>
      <c r="G146" s="8"/>
      <c r="H146" s="24"/>
      <c r="I146" s="8"/>
      <c r="J146" s="8"/>
      <c r="K146" s="8"/>
      <c r="L146" s="8"/>
      <c r="M146" s="12"/>
      <c r="N146" s="11"/>
      <c r="O146" s="12"/>
      <c r="P146" s="11"/>
    </row>
    <row r="147" spans="2:16" x14ac:dyDescent="0.25">
      <c r="B147" s="8"/>
      <c r="C147" s="8"/>
      <c r="D147" s="8"/>
      <c r="E147" s="8"/>
      <c r="F147" s="8"/>
      <c r="G147" s="8"/>
      <c r="H147" s="24"/>
      <c r="I147" s="8"/>
      <c r="J147" s="8"/>
      <c r="K147" s="8"/>
      <c r="L147" s="8"/>
      <c r="M147" s="12"/>
      <c r="N147" s="11"/>
      <c r="O147" s="12"/>
      <c r="P147" s="11"/>
    </row>
    <row r="148" spans="2:16" x14ac:dyDescent="0.25">
      <c r="B148" s="8"/>
      <c r="C148" s="8"/>
      <c r="D148" s="8"/>
      <c r="E148" s="8"/>
      <c r="F148" s="8"/>
      <c r="G148" s="8"/>
      <c r="H148" s="24"/>
      <c r="I148" s="8"/>
      <c r="J148" s="8"/>
      <c r="K148" s="8"/>
      <c r="L148" s="8"/>
      <c r="M148" s="12"/>
      <c r="N148" s="11"/>
      <c r="O148" s="12"/>
      <c r="P148" s="11"/>
    </row>
    <row r="149" spans="2:16" x14ac:dyDescent="0.25">
      <c r="B149" s="8"/>
      <c r="C149" s="8"/>
      <c r="D149" s="8"/>
      <c r="E149" s="8"/>
      <c r="F149" s="8"/>
      <c r="G149" s="8"/>
      <c r="H149" s="24"/>
      <c r="I149" s="8"/>
      <c r="J149" s="8"/>
      <c r="K149" s="8"/>
      <c r="L149" s="8"/>
      <c r="M149" s="12"/>
      <c r="N149" s="11"/>
      <c r="O149" s="12"/>
      <c r="P149" s="11"/>
    </row>
    <row r="150" spans="2:16" x14ac:dyDescent="0.25">
      <c r="B150" s="8"/>
      <c r="C150" s="8"/>
      <c r="D150" s="8"/>
      <c r="E150" s="8"/>
      <c r="F150" s="8"/>
      <c r="G150" s="8"/>
      <c r="H150" s="24"/>
      <c r="I150" s="8"/>
      <c r="J150" s="8"/>
      <c r="K150" s="8"/>
      <c r="L150" s="8"/>
      <c r="M150" s="12"/>
      <c r="N150" s="11"/>
      <c r="O150" s="12"/>
      <c r="P150" s="11"/>
    </row>
    <row r="151" spans="2:16" x14ac:dyDescent="0.25">
      <c r="B151" s="8"/>
      <c r="C151" s="8"/>
      <c r="D151" s="8"/>
      <c r="E151" s="8"/>
      <c r="F151" s="8"/>
      <c r="G151" s="8"/>
      <c r="H151" s="24"/>
      <c r="I151" s="8"/>
      <c r="J151" s="8"/>
      <c r="K151" s="8"/>
      <c r="L151" s="8"/>
      <c r="M151" s="12"/>
      <c r="N151" s="11"/>
      <c r="O151" s="12"/>
      <c r="P151" s="11"/>
    </row>
    <row r="152" spans="2:16" x14ac:dyDescent="0.25">
      <c r="B152" s="8"/>
      <c r="C152" s="8"/>
      <c r="D152" s="8"/>
      <c r="E152" s="8"/>
      <c r="F152" s="8"/>
      <c r="G152" s="8"/>
      <c r="H152" s="24"/>
      <c r="I152" s="8"/>
      <c r="J152" s="8"/>
      <c r="K152" s="8"/>
      <c r="L152" s="8"/>
      <c r="M152" s="12"/>
      <c r="N152" s="11"/>
      <c r="O152" s="12"/>
      <c r="P152" s="11"/>
    </row>
    <row r="153" spans="2:16" x14ac:dyDescent="0.25">
      <c r="B153" s="8"/>
      <c r="C153" s="8"/>
      <c r="D153" s="8"/>
      <c r="E153" s="8"/>
      <c r="F153" s="8"/>
      <c r="G153" s="8"/>
      <c r="H153" s="24"/>
      <c r="I153" s="8"/>
      <c r="J153" s="8"/>
      <c r="K153" s="8"/>
      <c r="L153" s="8"/>
      <c r="M153" s="12"/>
      <c r="N153" s="11"/>
      <c r="O153" s="12"/>
      <c r="P153" s="11"/>
    </row>
    <row r="154" spans="2:16" x14ac:dyDescent="0.25">
      <c r="B154" s="8"/>
      <c r="C154" s="8"/>
      <c r="D154" s="8"/>
      <c r="E154" s="8"/>
      <c r="F154" s="8"/>
      <c r="G154" s="8"/>
      <c r="H154" s="24"/>
      <c r="I154" s="8"/>
      <c r="J154" s="8"/>
      <c r="K154" s="8"/>
      <c r="L154" s="8"/>
      <c r="M154" s="12"/>
      <c r="N154" s="11"/>
      <c r="O154" s="12"/>
      <c r="P154" s="11"/>
    </row>
    <row r="155" spans="2:16" x14ac:dyDescent="0.25">
      <c r="B155" s="8"/>
      <c r="C155" s="8"/>
      <c r="D155" s="8"/>
      <c r="E155" s="8"/>
      <c r="F155" s="8"/>
      <c r="G155" s="8"/>
      <c r="H155" s="24"/>
      <c r="I155" s="8"/>
      <c r="J155" s="8"/>
      <c r="K155" s="8"/>
      <c r="L155" s="8"/>
      <c r="M155" s="12"/>
      <c r="N155" s="11"/>
      <c r="O155" s="12"/>
      <c r="P155" s="11"/>
    </row>
    <row r="156" spans="2:16" x14ac:dyDescent="0.25">
      <c r="B156" s="8"/>
      <c r="C156" s="8"/>
      <c r="D156" s="8"/>
      <c r="E156" s="8"/>
      <c r="F156" s="8"/>
      <c r="G156" s="8"/>
      <c r="H156" s="24"/>
      <c r="I156" s="8"/>
      <c r="J156" s="8"/>
      <c r="K156" s="8"/>
      <c r="L156" s="8"/>
      <c r="M156" s="12"/>
      <c r="N156" s="11"/>
      <c r="O156" s="12"/>
      <c r="P156" s="11"/>
    </row>
    <row r="157" spans="2:16" x14ac:dyDescent="0.25">
      <c r="B157" s="8"/>
      <c r="C157" s="8"/>
      <c r="D157" s="8"/>
      <c r="E157" s="8"/>
      <c r="F157" s="8"/>
      <c r="G157" s="8"/>
      <c r="H157" s="24"/>
      <c r="I157" s="8"/>
      <c r="J157" s="8"/>
      <c r="K157" s="8"/>
      <c r="L157" s="8"/>
      <c r="M157" s="12"/>
      <c r="N157" s="11"/>
      <c r="O157" s="12"/>
      <c r="P157" s="11"/>
    </row>
    <row r="158" spans="2:16" x14ac:dyDescent="0.25">
      <c r="B158" s="8"/>
      <c r="C158" s="8"/>
      <c r="D158" s="8"/>
      <c r="E158" s="8"/>
      <c r="F158" s="8"/>
      <c r="G158" s="8"/>
      <c r="H158" s="24"/>
      <c r="I158" s="8"/>
      <c r="J158" s="8"/>
      <c r="K158" s="8"/>
      <c r="L158" s="8"/>
      <c r="M158" s="12"/>
      <c r="N158" s="11"/>
      <c r="O158" s="12"/>
      <c r="P158" s="11"/>
    </row>
    <row r="159" spans="2:16" x14ac:dyDescent="0.25">
      <c r="B159" s="8"/>
      <c r="C159" s="8"/>
      <c r="D159" s="8"/>
      <c r="E159" s="8"/>
      <c r="F159" s="8"/>
      <c r="G159" s="8"/>
      <c r="H159" s="24"/>
      <c r="I159" s="8"/>
      <c r="J159" s="8"/>
      <c r="K159" s="8"/>
      <c r="L159" s="8"/>
      <c r="M159" s="12"/>
      <c r="N159" s="11"/>
      <c r="O159" s="12"/>
      <c r="P159" s="11"/>
    </row>
    <row r="160" spans="2:16" x14ac:dyDescent="0.25">
      <c r="B160" s="8"/>
      <c r="C160" s="8"/>
      <c r="D160" s="8"/>
      <c r="E160" s="8"/>
      <c r="F160" s="8"/>
      <c r="G160" s="8"/>
      <c r="H160" s="24"/>
      <c r="I160" s="8"/>
      <c r="J160" s="8"/>
      <c r="K160" s="8"/>
      <c r="L160" s="8"/>
      <c r="M160" s="12"/>
      <c r="N160" s="11"/>
      <c r="O160" s="12"/>
      <c r="P160" s="11"/>
    </row>
    <row r="161" spans="2:16" x14ac:dyDescent="0.25">
      <c r="B161" s="8"/>
      <c r="C161" s="8"/>
      <c r="D161" s="8"/>
      <c r="E161" s="8"/>
      <c r="F161" s="8"/>
      <c r="G161" s="8"/>
      <c r="H161" s="24"/>
      <c r="I161" s="8"/>
      <c r="J161" s="8"/>
      <c r="K161" s="8"/>
      <c r="L161" s="8"/>
      <c r="M161" s="12"/>
      <c r="N161" s="11"/>
      <c r="O161" s="12"/>
      <c r="P161" s="11"/>
    </row>
    <row r="162" spans="2:16" x14ac:dyDescent="0.25">
      <c r="B162" s="8"/>
      <c r="C162" s="8"/>
      <c r="D162" s="8"/>
      <c r="E162" s="8"/>
      <c r="F162" s="8"/>
      <c r="G162" s="8"/>
      <c r="H162" s="24"/>
      <c r="I162" s="8"/>
      <c r="J162" s="8"/>
      <c r="K162" s="8"/>
      <c r="L162" s="8"/>
      <c r="M162" s="12"/>
      <c r="N162" s="11"/>
      <c r="O162" s="12"/>
      <c r="P162" s="11"/>
    </row>
    <row r="163" spans="2:16" x14ac:dyDescent="0.25">
      <c r="B163" s="8"/>
      <c r="C163" s="8"/>
      <c r="D163" s="8"/>
      <c r="E163" s="8"/>
      <c r="F163" s="8"/>
      <c r="G163" s="8"/>
      <c r="H163" s="24"/>
      <c r="I163" s="8"/>
      <c r="J163" s="8"/>
      <c r="K163" s="8"/>
      <c r="L163" s="8"/>
      <c r="M163" s="12"/>
      <c r="N163" s="11"/>
      <c r="O163" s="12"/>
      <c r="P163" s="11"/>
    </row>
    <row r="164" spans="2:16" x14ac:dyDescent="0.25">
      <c r="B164" s="8"/>
      <c r="C164" s="8"/>
      <c r="D164" s="8"/>
      <c r="E164" s="8"/>
      <c r="F164" s="8"/>
      <c r="G164" s="8"/>
      <c r="H164" s="24"/>
      <c r="I164" s="8"/>
      <c r="J164" s="8"/>
      <c r="K164" s="8"/>
      <c r="L164" s="8"/>
      <c r="M164" s="12"/>
      <c r="N164" s="11"/>
      <c r="O164" s="12"/>
      <c r="P164" s="11"/>
    </row>
    <row r="165" spans="2:16" x14ac:dyDescent="0.25">
      <c r="B165" s="8"/>
      <c r="C165" s="8"/>
      <c r="D165" s="8"/>
      <c r="E165" s="8"/>
      <c r="F165" s="8"/>
      <c r="G165" s="8"/>
      <c r="H165" s="24"/>
      <c r="I165" s="8"/>
      <c r="J165" s="8"/>
      <c r="K165" s="8"/>
      <c r="L165" s="8"/>
      <c r="M165" s="12"/>
      <c r="N165" s="11"/>
      <c r="O165" s="12"/>
      <c r="P165" s="11"/>
    </row>
    <row r="166" spans="2:16" x14ac:dyDescent="0.25">
      <c r="B166" s="8"/>
      <c r="C166" s="8"/>
      <c r="D166" s="8"/>
      <c r="E166" s="8"/>
      <c r="F166" s="8"/>
      <c r="G166" s="8"/>
      <c r="H166" s="24"/>
      <c r="I166" s="8"/>
      <c r="J166" s="8"/>
      <c r="K166" s="8"/>
      <c r="L166" s="8"/>
      <c r="M166" s="12"/>
      <c r="N166" s="11"/>
      <c r="O166" s="12"/>
      <c r="P166" s="11"/>
    </row>
    <row r="167" spans="2:16" x14ac:dyDescent="0.25">
      <c r="B167" s="8"/>
      <c r="C167" s="8"/>
      <c r="D167" s="8"/>
      <c r="E167" s="8"/>
      <c r="F167" s="8"/>
      <c r="G167" s="8"/>
      <c r="H167" s="24"/>
      <c r="I167" s="8"/>
      <c r="J167" s="8"/>
      <c r="K167" s="8"/>
      <c r="L167" s="8"/>
      <c r="M167" s="12"/>
      <c r="N167" s="11"/>
      <c r="O167" s="12"/>
      <c r="P167" s="11"/>
    </row>
    <row r="168" spans="2:16" x14ac:dyDescent="0.25">
      <c r="B168" s="8"/>
      <c r="C168" s="8"/>
      <c r="D168" s="8"/>
      <c r="E168" s="8"/>
      <c r="F168" s="8"/>
      <c r="G168" s="8"/>
      <c r="H168" s="24"/>
      <c r="I168" s="8"/>
      <c r="J168" s="8"/>
      <c r="K168" s="8"/>
      <c r="L168" s="8"/>
      <c r="M168" s="12"/>
      <c r="N168" s="11"/>
      <c r="O168" s="12"/>
      <c r="P168" s="11"/>
    </row>
    <row r="169" spans="2:16" x14ac:dyDescent="0.25">
      <c r="B169" s="8"/>
      <c r="C169" s="8"/>
      <c r="D169" s="8"/>
      <c r="E169" s="8"/>
      <c r="F169" s="8"/>
      <c r="G169" s="8"/>
      <c r="H169" s="24"/>
      <c r="I169" s="8"/>
      <c r="J169" s="8"/>
      <c r="K169" s="8"/>
      <c r="L169" s="8"/>
      <c r="M169" s="12"/>
      <c r="N169" s="11"/>
      <c r="O169" s="12"/>
      <c r="P169" s="11"/>
    </row>
    <row r="170" spans="2:16" x14ac:dyDescent="0.25">
      <c r="B170" s="8"/>
      <c r="C170" s="8"/>
      <c r="D170" s="8"/>
      <c r="E170" s="8"/>
      <c r="F170" s="8"/>
      <c r="G170" s="8"/>
      <c r="H170" s="24"/>
      <c r="I170" s="8"/>
      <c r="J170" s="8"/>
      <c r="K170" s="8"/>
      <c r="L170" s="8"/>
      <c r="M170" s="12"/>
      <c r="N170" s="11"/>
      <c r="O170" s="12"/>
      <c r="P170" s="11"/>
    </row>
    <row r="171" spans="2:16" x14ac:dyDescent="0.25">
      <c r="B171" s="8"/>
      <c r="C171" s="8"/>
      <c r="D171" s="8"/>
      <c r="E171" s="8"/>
      <c r="F171" s="8"/>
      <c r="G171" s="8"/>
      <c r="H171" s="24"/>
      <c r="I171" s="8"/>
      <c r="J171" s="8"/>
      <c r="K171" s="8"/>
      <c r="L171" s="8"/>
      <c r="M171" s="12"/>
      <c r="N171" s="11"/>
      <c r="O171" s="12"/>
      <c r="P171" s="11"/>
    </row>
    <row r="172" spans="2:16" x14ac:dyDescent="0.25">
      <c r="B172" s="8"/>
      <c r="C172" s="8"/>
      <c r="D172" s="8"/>
      <c r="E172" s="8"/>
      <c r="F172" s="8"/>
      <c r="G172" s="8"/>
      <c r="H172" s="24"/>
      <c r="I172" s="8"/>
      <c r="J172" s="8"/>
      <c r="K172" s="8"/>
      <c r="L172" s="8"/>
      <c r="M172" s="12"/>
      <c r="N172" s="11"/>
      <c r="O172" s="12"/>
      <c r="P172" s="11"/>
    </row>
    <row r="173" spans="2:16" x14ac:dyDescent="0.25">
      <c r="B173" s="8"/>
      <c r="C173" s="8"/>
      <c r="D173" s="8"/>
      <c r="E173" s="8"/>
      <c r="F173" s="8"/>
      <c r="G173" s="8"/>
      <c r="H173" s="24"/>
      <c r="I173" s="8"/>
      <c r="J173" s="8"/>
      <c r="K173" s="8"/>
      <c r="L173" s="8"/>
      <c r="M173" s="12"/>
      <c r="N173" s="11"/>
      <c r="O173" s="12"/>
      <c r="P173" s="11"/>
    </row>
    <row r="174" spans="2:16" x14ac:dyDescent="0.25">
      <c r="B174" s="8"/>
      <c r="C174" s="8"/>
      <c r="D174" s="8"/>
      <c r="E174" s="8"/>
      <c r="F174" s="8"/>
      <c r="G174" s="8"/>
      <c r="H174" s="24"/>
      <c r="I174" s="8"/>
      <c r="J174" s="8"/>
      <c r="K174" s="8"/>
      <c r="L174" s="8"/>
      <c r="M174" s="12"/>
      <c r="N174" s="11"/>
      <c r="O174" s="12"/>
      <c r="P174" s="11"/>
    </row>
    <row r="175" spans="2:16" x14ac:dyDescent="0.25">
      <c r="B175" s="8"/>
      <c r="C175" s="8"/>
      <c r="D175" s="8"/>
      <c r="E175" s="8"/>
      <c r="F175" s="8"/>
      <c r="G175" s="8"/>
      <c r="H175" s="24"/>
      <c r="I175" s="8"/>
      <c r="J175" s="8"/>
      <c r="K175" s="8"/>
      <c r="L175" s="8"/>
      <c r="M175" s="12"/>
      <c r="N175" s="11"/>
      <c r="O175" s="12"/>
      <c r="P175" s="11"/>
    </row>
    <row r="176" spans="2:16" x14ac:dyDescent="0.25">
      <c r="B176" s="8"/>
      <c r="C176" s="8"/>
      <c r="D176" s="8"/>
      <c r="E176" s="8"/>
      <c r="F176" s="8"/>
      <c r="G176" s="8"/>
      <c r="H176" s="24"/>
      <c r="I176" s="8"/>
      <c r="J176" s="8"/>
      <c r="K176" s="8"/>
      <c r="L176" s="8"/>
      <c r="M176" s="12"/>
      <c r="N176" s="11"/>
      <c r="O176" s="12"/>
      <c r="P176" s="11"/>
    </row>
    <row r="177" spans="2:16" x14ac:dyDescent="0.25">
      <c r="B177" s="8"/>
      <c r="C177" s="8"/>
      <c r="D177" s="8"/>
      <c r="E177" s="8"/>
      <c r="F177" s="8"/>
      <c r="G177" s="8"/>
      <c r="H177" s="24"/>
      <c r="I177" s="8"/>
      <c r="J177" s="8"/>
      <c r="K177" s="8"/>
      <c r="L177" s="8"/>
      <c r="M177" s="12"/>
      <c r="N177" s="11"/>
      <c r="O177" s="12"/>
      <c r="P177" s="11"/>
    </row>
    <row r="178" spans="2:16" x14ac:dyDescent="0.25">
      <c r="B178" s="8"/>
      <c r="C178" s="8"/>
      <c r="D178" s="8"/>
      <c r="E178" s="8"/>
      <c r="F178" s="8"/>
      <c r="G178" s="8"/>
      <c r="H178" s="24"/>
      <c r="I178" s="8"/>
      <c r="J178" s="8"/>
      <c r="K178" s="8"/>
      <c r="L178" s="8"/>
      <c r="M178" s="12"/>
      <c r="N178" s="11"/>
      <c r="O178" s="12"/>
      <c r="P178" s="11"/>
    </row>
    <row r="179" spans="2:16" x14ac:dyDescent="0.25">
      <c r="B179" s="8"/>
      <c r="C179" s="8"/>
      <c r="D179" s="8"/>
      <c r="E179" s="8"/>
      <c r="F179" s="8"/>
      <c r="G179" s="8"/>
      <c r="H179" s="24"/>
      <c r="I179" s="8"/>
      <c r="J179" s="8"/>
      <c r="K179" s="8"/>
      <c r="L179" s="8"/>
      <c r="M179" s="12"/>
      <c r="N179" s="11"/>
      <c r="O179" s="12"/>
      <c r="P179" s="11"/>
    </row>
    <row r="180" spans="2:16" x14ac:dyDescent="0.25">
      <c r="B180" s="8"/>
      <c r="C180" s="8"/>
      <c r="D180" s="8"/>
      <c r="E180" s="8"/>
      <c r="F180" s="8"/>
      <c r="G180" s="8"/>
      <c r="H180" s="24"/>
      <c r="I180" s="8"/>
      <c r="J180" s="8"/>
      <c r="K180" s="8"/>
      <c r="L180" s="8"/>
      <c r="M180" s="12"/>
      <c r="N180" s="11"/>
      <c r="O180" s="12"/>
      <c r="P180" s="11"/>
    </row>
    <row r="181" spans="2:16" x14ac:dyDescent="0.25">
      <c r="B181" s="8"/>
      <c r="C181" s="8"/>
      <c r="D181" s="8"/>
      <c r="E181" s="8"/>
      <c r="F181" s="8"/>
      <c r="G181" s="8"/>
      <c r="H181" s="24"/>
      <c r="I181" s="8"/>
      <c r="J181" s="8"/>
      <c r="K181" s="8"/>
      <c r="L181" s="8"/>
      <c r="M181" s="12"/>
      <c r="N181" s="11"/>
      <c r="O181" s="12"/>
      <c r="P181" s="11"/>
    </row>
    <row r="182" spans="2:16" x14ac:dyDescent="0.25">
      <c r="B182" s="8"/>
      <c r="C182" s="8"/>
      <c r="D182" s="8"/>
      <c r="E182" s="8"/>
      <c r="F182" s="8"/>
      <c r="G182" s="8"/>
      <c r="H182" s="24"/>
      <c r="I182" s="8"/>
      <c r="J182" s="8"/>
      <c r="K182" s="8"/>
      <c r="L182" s="8"/>
      <c r="M182" s="12"/>
      <c r="N182" s="11"/>
      <c r="O182" s="12"/>
      <c r="P182" s="11"/>
    </row>
    <row r="183" spans="2:16" x14ac:dyDescent="0.25">
      <c r="B183" s="8"/>
      <c r="C183" s="8"/>
      <c r="D183" s="8"/>
      <c r="E183" s="8"/>
      <c r="F183" s="8"/>
      <c r="G183" s="8"/>
      <c r="H183" s="24"/>
      <c r="I183" s="8"/>
      <c r="J183" s="8"/>
      <c r="K183" s="8"/>
      <c r="L183" s="8"/>
      <c r="M183" s="12"/>
      <c r="N183" s="11"/>
      <c r="O183" s="12"/>
      <c r="P183" s="11"/>
    </row>
    <row r="184" spans="2:16" x14ac:dyDescent="0.25">
      <c r="B184" s="8"/>
      <c r="C184" s="8"/>
      <c r="D184" s="8"/>
      <c r="E184" s="8"/>
      <c r="F184" s="8"/>
      <c r="G184" s="8"/>
      <c r="H184" s="24"/>
      <c r="I184" s="8"/>
      <c r="J184" s="8"/>
      <c r="K184" s="8"/>
      <c r="L184" s="8"/>
      <c r="M184" s="12"/>
      <c r="N184" s="11"/>
      <c r="O184" s="12"/>
      <c r="P184" s="11"/>
    </row>
    <row r="185" spans="2:16" x14ac:dyDescent="0.25">
      <c r="B185" s="8"/>
      <c r="C185" s="8"/>
      <c r="D185" s="8"/>
      <c r="E185" s="8"/>
      <c r="F185" s="8"/>
      <c r="G185" s="8"/>
      <c r="H185" s="24"/>
      <c r="I185" s="8"/>
      <c r="J185" s="8"/>
      <c r="K185" s="8"/>
      <c r="L185" s="8"/>
      <c r="M185" s="12"/>
      <c r="N185" s="11"/>
      <c r="O185" s="12"/>
      <c r="P185" s="11"/>
    </row>
    <row r="186" spans="2:16" x14ac:dyDescent="0.25">
      <c r="B186" s="8"/>
      <c r="C186" s="8"/>
      <c r="D186" s="8"/>
      <c r="E186" s="8"/>
      <c r="F186" s="8"/>
      <c r="G186" s="8"/>
      <c r="H186" s="24"/>
      <c r="I186" s="8"/>
      <c r="J186" s="8"/>
      <c r="K186" s="8"/>
      <c r="L186" s="8"/>
      <c r="M186" s="12"/>
      <c r="N186" s="11"/>
      <c r="O186" s="12"/>
      <c r="P186" s="11"/>
    </row>
    <row r="187" spans="2:16" x14ac:dyDescent="0.25">
      <c r="B187" s="8"/>
      <c r="C187" s="8"/>
      <c r="D187" s="8"/>
      <c r="E187" s="8"/>
      <c r="F187" s="8"/>
      <c r="G187" s="8"/>
      <c r="H187" s="24"/>
      <c r="I187" s="8"/>
      <c r="J187" s="8"/>
      <c r="K187" s="8"/>
      <c r="L187" s="8"/>
      <c r="M187" s="12"/>
      <c r="N187" s="11"/>
      <c r="O187" s="12"/>
      <c r="P187" s="11"/>
    </row>
    <row r="188" spans="2:16" x14ac:dyDescent="0.25">
      <c r="B188" s="8"/>
      <c r="C188" s="8"/>
      <c r="D188" s="8"/>
      <c r="E188" s="8"/>
      <c r="F188" s="8"/>
      <c r="G188" s="8"/>
      <c r="H188" s="24"/>
      <c r="I188" s="8"/>
      <c r="J188" s="8"/>
      <c r="K188" s="8"/>
      <c r="L188" s="8"/>
      <c r="M188" s="12"/>
      <c r="N188" s="11"/>
      <c r="O188" s="12"/>
      <c r="P188" s="11"/>
    </row>
    <row r="189" spans="2:16" x14ac:dyDescent="0.25">
      <c r="B189" s="8"/>
      <c r="C189" s="8"/>
      <c r="D189" s="8"/>
      <c r="E189" s="8"/>
      <c r="F189" s="8"/>
      <c r="G189" s="8"/>
      <c r="H189" s="24"/>
      <c r="I189" s="8"/>
      <c r="J189" s="8"/>
      <c r="K189" s="8"/>
      <c r="L189" s="8"/>
      <c r="M189" s="12"/>
      <c r="N189" s="11"/>
      <c r="O189" s="12"/>
      <c r="P189" s="11"/>
    </row>
    <row r="190" spans="2:16" x14ac:dyDescent="0.25">
      <c r="B190" s="8"/>
      <c r="C190" s="8"/>
      <c r="D190" s="8"/>
      <c r="E190" s="8"/>
      <c r="F190" s="8"/>
      <c r="G190" s="8"/>
      <c r="H190" s="24"/>
      <c r="I190" s="8"/>
      <c r="J190" s="8"/>
      <c r="K190" s="8"/>
      <c r="L190" s="8"/>
      <c r="M190" s="12"/>
      <c r="N190" s="11"/>
      <c r="O190" s="12"/>
      <c r="P190" s="11"/>
    </row>
    <row r="191" spans="2:16" x14ac:dyDescent="0.25">
      <c r="B191" s="8"/>
      <c r="C191" s="8"/>
      <c r="D191" s="8"/>
      <c r="E191" s="8"/>
      <c r="F191" s="8"/>
      <c r="G191" s="8"/>
      <c r="H191" s="24"/>
      <c r="I191" s="8"/>
      <c r="J191" s="8"/>
      <c r="K191" s="8"/>
      <c r="L191" s="8"/>
      <c r="M191" s="12"/>
      <c r="N191" s="11"/>
      <c r="O191" s="12"/>
      <c r="P191" s="11"/>
    </row>
    <row r="192" spans="2:16" x14ac:dyDescent="0.25">
      <c r="B192" s="8"/>
      <c r="C192" s="8"/>
      <c r="D192" s="8"/>
      <c r="E192" s="8"/>
      <c r="F192" s="8"/>
      <c r="G192" s="8"/>
      <c r="H192" s="24"/>
      <c r="I192" s="8"/>
      <c r="J192" s="8"/>
      <c r="K192" s="8"/>
      <c r="L192" s="8"/>
      <c r="M192" s="12"/>
      <c r="N192" s="11"/>
      <c r="O192" s="12"/>
      <c r="P192" s="11"/>
    </row>
    <row r="193" spans="2:16" x14ac:dyDescent="0.25">
      <c r="B193" s="8"/>
      <c r="C193" s="8"/>
      <c r="D193" s="8"/>
      <c r="E193" s="8"/>
      <c r="F193" s="8"/>
      <c r="G193" s="8"/>
      <c r="H193" s="24"/>
      <c r="I193" s="8"/>
      <c r="J193" s="8"/>
      <c r="K193" s="8"/>
      <c r="L193" s="8"/>
      <c r="M193" s="12"/>
      <c r="N193" s="11"/>
      <c r="O193" s="12"/>
      <c r="P193" s="11"/>
    </row>
    <row r="194" spans="2:16" x14ac:dyDescent="0.25">
      <c r="B194" s="8"/>
      <c r="C194" s="8"/>
      <c r="D194" s="8"/>
      <c r="E194" s="8"/>
      <c r="F194" s="8"/>
      <c r="G194" s="8"/>
      <c r="H194" s="24"/>
      <c r="I194" s="8"/>
      <c r="J194" s="8"/>
      <c r="K194" s="8"/>
      <c r="L194" s="8"/>
      <c r="M194" s="12"/>
      <c r="N194" s="11"/>
      <c r="O194" s="12"/>
      <c r="P194" s="11"/>
    </row>
    <row r="195" spans="2:16" x14ac:dyDescent="0.25">
      <c r="B195" s="8"/>
      <c r="C195" s="8"/>
      <c r="D195" s="8"/>
      <c r="E195" s="8"/>
      <c r="F195" s="8"/>
      <c r="G195" s="8"/>
      <c r="H195" s="24"/>
      <c r="I195" s="8"/>
      <c r="J195" s="8"/>
      <c r="K195" s="8"/>
      <c r="L195" s="8"/>
      <c r="M195" s="12"/>
      <c r="N195" s="11"/>
      <c r="O195" s="12"/>
      <c r="P195" s="11"/>
    </row>
    <row r="196" spans="2:16" x14ac:dyDescent="0.25">
      <c r="B196" s="8"/>
      <c r="C196" s="8"/>
      <c r="D196" s="8"/>
      <c r="E196" s="8"/>
      <c r="F196" s="8"/>
      <c r="G196" s="8"/>
      <c r="H196" s="24"/>
      <c r="I196" s="8"/>
      <c r="J196" s="8"/>
      <c r="K196" s="8"/>
      <c r="L196" s="8"/>
      <c r="M196" s="12"/>
      <c r="N196" s="11"/>
      <c r="O196" s="12"/>
      <c r="P196" s="11"/>
    </row>
    <row r="197" spans="2:16" x14ac:dyDescent="0.25">
      <c r="B197" s="8"/>
      <c r="C197" s="8"/>
      <c r="D197" s="8"/>
      <c r="E197" s="8"/>
      <c r="F197" s="8"/>
      <c r="G197" s="8"/>
      <c r="H197" s="24"/>
      <c r="I197" s="8"/>
      <c r="J197" s="8"/>
      <c r="K197" s="8"/>
      <c r="L197" s="8"/>
      <c r="M197" s="12"/>
      <c r="N197" s="11"/>
      <c r="O197" s="12"/>
      <c r="P197" s="11"/>
    </row>
    <row r="198" spans="2:16" x14ac:dyDescent="0.25">
      <c r="B198" s="8"/>
      <c r="C198" s="8"/>
      <c r="D198" s="8"/>
      <c r="E198" s="8"/>
      <c r="F198" s="8"/>
      <c r="G198" s="8"/>
      <c r="H198" s="24"/>
      <c r="I198" s="8"/>
      <c r="J198" s="8"/>
      <c r="K198" s="8"/>
      <c r="L198" s="8"/>
      <c r="M198" s="12"/>
      <c r="N198" s="11"/>
      <c r="O198" s="12"/>
      <c r="P198" s="11"/>
    </row>
    <row r="199" spans="2:16" x14ac:dyDescent="0.25">
      <c r="B199" s="8"/>
      <c r="C199" s="8"/>
      <c r="D199" s="8"/>
      <c r="E199" s="8"/>
      <c r="F199" s="8"/>
      <c r="G199" s="8"/>
      <c r="H199" s="24"/>
      <c r="I199" s="8"/>
      <c r="J199" s="8"/>
      <c r="K199" s="8"/>
      <c r="L199" s="8"/>
      <c r="M199" s="12"/>
      <c r="N199" s="11"/>
      <c r="O199" s="12"/>
      <c r="P199" s="11"/>
    </row>
    <row r="200" spans="2:16" x14ac:dyDescent="0.25">
      <c r="B200" s="8"/>
      <c r="C200" s="8"/>
      <c r="D200" s="8"/>
      <c r="E200" s="8"/>
      <c r="F200" s="8"/>
      <c r="G200" s="8"/>
      <c r="H200" s="24"/>
      <c r="I200" s="8"/>
      <c r="J200" s="8"/>
      <c r="K200" s="8"/>
      <c r="L200" s="8"/>
      <c r="M200" s="12"/>
      <c r="N200" s="11"/>
      <c r="O200" s="12"/>
      <c r="P200" s="11"/>
    </row>
    <row r="201" spans="2:16" x14ac:dyDescent="0.25">
      <c r="B201" s="8"/>
      <c r="C201" s="8"/>
      <c r="D201" s="8"/>
      <c r="E201" s="8"/>
      <c r="F201" s="8"/>
      <c r="G201" s="8"/>
      <c r="H201" s="24"/>
      <c r="I201" s="8"/>
      <c r="J201" s="8"/>
      <c r="K201" s="8"/>
      <c r="L201" s="8"/>
      <c r="M201" s="12"/>
      <c r="N201" s="11"/>
      <c r="O201" s="12"/>
      <c r="P201" s="11"/>
    </row>
    <row r="202" spans="2:16" x14ac:dyDescent="0.25">
      <c r="B202" s="8"/>
      <c r="C202" s="8"/>
      <c r="D202" s="8"/>
      <c r="E202" s="8"/>
      <c r="F202" s="8"/>
      <c r="G202" s="8"/>
      <c r="H202" s="24"/>
      <c r="I202" s="8"/>
      <c r="J202" s="8"/>
      <c r="K202" s="8"/>
      <c r="L202" s="8"/>
      <c r="M202" s="12"/>
      <c r="N202" s="11"/>
      <c r="O202" s="12"/>
      <c r="P202" s="11"/>
    </row>
    <row r="203" spans="2:16" x14ac:dyDescent="0.25">
      <c r="B203" s="8"/>
      <c r="C203" s="8"/>
      <c r="D203" s="8"/>
      <c r="E203" s="8"/>
      <c r="F203" s="8"/>
      <c r="G203" s="8"/>
      <c r="H203" s="24"/>
      <c r="I203" s="8"/>
      <c r="J203" s="8"/>
      <c r="K203" s="8"/>
      <c r="L203" s="8"/>
      <c r="M203" s="12"/>
      <c r="N203" s="11"/>
      <c r="O203" s="12"/>
      <c r="P203" s="11"/>
    </row>
    <row r="204" spans="2:16" x14ac:dyDescent="0.25">
      <c r="B204" s="8"/>
      <c r="C204" s="8"/>
      <c r="D204" s="8"/>
      <c r="E204" s="8"/>
      <c r="F204" s="8"/>
      <c r="G204" s="8"/>
      <c r="H204" s="24"/>
      <c r="I204" s="8"/>
      <c r="J204" s="8"/>
      <c r="K204" s="8"/>
      <c r="L204" s="8"/>
      <c r="M204" s="12"/>
      <c r="N204" s="11"/>
      <c r="O204" s="12"/>
      <c r="P204" s="11"/>
    </row>
    <row r="205" spans="2:16" x14ac:dyDescent="0.25">
      <c r="B205" s="8"/>
      <c r="C205" s="8"/>
      <c r="D205" s="8"/>
      <c r="E205" s="8"/>
      <c r="F205" s="8"/>
      <c r="G205" s="8"/>
      <c r="H205" s="24"/>
      <c r="I205" s="8"/>
      <c r="J205" s="8"/>
      <c r="K205" s="8"/>
      <c r="L205" s="8"/>
      <c r="M205" s="12"/>
      <c r="N205" s="11"/>
      <c r="O205" s="12"/>
      <c r="P205" s="11"/>
    </row>
    <row r="206" spans="2:16" x14ac:dyDescent="0.25">
      <c r="B206" s="8"/>
      <c r="C206" s="8"/>
      <c r="D206" s="8"/>
      <c r="E206" s="8"/>
      <c r="F206" s="8"/>
      <c r="G206" s="8"/>
      <c r="H206" s="24"/>
      <c r="I206" s="8"/>
      <c r="J206" s="8"/>
      <c r="K206" s="8"/>
      <c r="L206" s="8"/>
      <c r="M206" s="12"/>
      <c r="N206" s="11"/>
      <c r="O206" s="12"/>
      <c r="P206" s="11"/>
    </row>
    <row r="207" spans="2:16" x14ac:dyDescent="0.25">
      <c r="B207" s="8"/>
      <c r="C207" s="8"/>
      <c r="D207" s="8"/>
      <c r="E207" s="8"/>
      <c r="F207" s="8"/>
      <c r="G207" s="8"/>
      <c r="H207" s="24"/>
      <c r="I207" s="8"/>
      <c r="J207" s="8"/>
      <c r="K207" s="8"/>
      <c r="L207" s="8"/>
      <c r="M207" s="12"/>
      <c r="N207" s="11"/>
      <c r="O207" s="12"/>
      <c r="P207" s="11"/>
    </row>
    <row r="208" spans="2:16" x14ac:dyDescent="0.25">
      <c r="B208" s="8"/>
      <c r="C208" s="8"/>
      <c r="D208" s="8"/>
      <c r="E208" s="8"/>
      <c r="F208" s="8"/>
      <c r="G208" s="8"/>
      <c r="H208" s="24"/>
      <c r="I208" s="8"/>
      <c r="J208" s="8"/>
      <c r="K208" s="8"/>
      <c r="L208" s="8"/>
      <c r="M208" s="12"/>
      <c r="N208" s="11"/>
      <c r="O208" s="12"/>
      <c r="P208" s="11"/>
    </row>
    <row r="209" spans="2:16" x14ac:dyDescent="0.25">
      <c r="B209" s="8"/>
      <c r="C209" s="8"/>
      <c r="D209" s="8"/>
      <c r="E209" s="8"/>
      <c r="F209" s="8"/>
      <c r="G209" s="8"/>
      <c r="H209" s="24"/>
      <c r="I209" s="8"/>
      <c r="J209" s="8"/>
      <c r="K209" s="8"/>
      <c r="L209" s="8"/>
      <c r="M209" s="12"/>
      <c r="N209" s="11"/>
      <c r="O209" s="12"/>
      <c r="P209" s="11"/>
    </row>
    <row r="210" spans="2:16" x14ac:dyDescent="0.25">
      <c r="B210" s="8"/>
      <c r="C210" s="8"/>
      <c r="D210" s="8"/>
      <c r="E210" s="8"/>
      <c r="F210" s="8"/>
      <c r="G210" s="8"/>
      <c r="H210" s="24"/>
      <c r="I210" s="8"/>
      <c r="J210" s="8"/>
      <c r="K210" s="8"/>
      <c r="L210" s="8"/>
      <c r="M210" s="12"/>
      <c r="N210" s="11"/>
      <c r="O210" s="12"/>
      <c r="P210" s="11"/>
    </row>
    <row r="211" spans="2:16" x14ac:dyDescent="0.25">
      <c r="B211" s="8"/>
      <c r="C211" s="8"/>
      <c r="D211" s="8"/>
      <c r="E211" s="8"/>
      <c r="F211" s="8"/>
      <c r="G211" s="8"/>
      <c r="H211" s="24"/>
      <c r="I211" s="8"/>
      <c r="J211" s="8"/>
      <c r="K211" s="8"/>
      <c r="L211" s="8"/>
      <c r="M211" s="12"/>
      <c r="N211" s="11"/>
      <c r="O211" s="12"/>
      <c r="P211" s="11"/>
    </row>
    <row r="212" spans="2:16" x14ac:dyDescent="0.25">
      <c r="B212" s="8"/>
      <c r="C212" s="8"/>
      <c r="D212" s="8"/>
      <c r="E212" s="8"/>
      <c r="F212" s="8"/>
      <c r="G212" s="8"/>
      <c r="H212" s="24"/>
      <c r="I212" s="8"/>
      <c r="J212" s="8"/>
      <c r="K212" s="8"/>
      <c r="L212" s="8"/>
      <c r="M212" s="12"/>
      <c r="N212" s="11"/>
      <c r="O212" s="12"/>
      <c r="P212" s="11"/>
    </row>
    <row r="213" spans="2:16" x14ac:dyDescent="0.25">
      <c r="B213" s="8"/>
      <c r="C213" s="8"/>
      <c r="D213" s="8"/>
      <c r="E213" s="8"/>
      <c r="F213" s="8"/>
      <c r="G213" s="8"/>
      <c r="H213" s="24"/>
      <c r="I213" s="8"/>
      <c r="J213" s="8"/>
      <c r="K213" s="8"/>
      <c r="L213" s="8"/>
      <c r="M213" s="12"/>
      <c r="N213" s="11"/>
      <c r="O213" s="12"/>
      <c r="P213" s="11"/>
    </row>
    <row r="214" spans="2:16" x14ac:dyDescent="0.25">
      <c r="B214" s="8"/>
      <c r="C214" s="8"/>
      <c r="D214" s="8"/>
      <c r="E214" s="8"/>
      <c r="F214" s="8"/>
      <c r="G214" s="8"/>
      <c r="H214" s="24"/>
      <c r="I214" s="8"/>
      <c r="J214" s="8"/>
      <c r="K214" s="8"/>
      <c r="L214" s="8"/>
      <c r="M214" s="12"/>
      <c r="N214" s="11"/>
      <c r="O214" s="12"/>
      <c r="P214" s="11"/>
    </row>
    <row r="215" spans="2:16" x14ac:dyDescent="0.25">
      <c r="B215" s="8"/>
      <c r="C215" s="8"/>
      <c r="D215" s="8"/>
      <c r="E215" s="8"/>
      <c r="F215" s="8"/>
      <c r="G215" s="8"/>
      <c r="H215" s="24"/>
      <c r="I215" s="8"/>
      <c r="J215" s="8"/>
      <c r="K215" s="8"/>
      <c r="L215" s="8"/>
      <c r="M215" s="12"/>
      <c r="N215" s="11"/>
      <c r="O215" s="12"/>
      <c r="P215" s="11"/>
    </row>
    <row r="216" spans="2:16" x14ac:dyDescent="0.25">
      <c r="B216" s="8"/>
      <c r="C216" s="8"/>
      <c r="D216" s="8"/>
      <c r="E216" s="8"/>
      <c r="F216" s="8"/>
      <c r="G216" s="8"/>
      <c r="H216" s="24"/>
      <c r="I216" s="8"/>
      <c r="J216" s="8"/>
      <c r="K216" s="8"/>
      <c r="L216" s="8"/>
      <c r="M216" s="12"/>
      <c r="N216" s="11"/>
      <c r="O216" s="12"/>
      <c r="P216" s="11"/>
    </row>
    <row r="217" spans="2:16" x14ac:dyDescent="0.25">
      <c r="B217" s="8"/>
      <c r="C217" s="8"/>
      <c r="D217" s="8"/>
      <c r="E217" s="8"/>
      <c r="F217" s="8"/>
      <c r="G217" s="8"/>
      <c r="H217" s="24"/>
      <c r="I217" s="8"/>
      <c r="J217" s="8"/>
      <c r="K217" s="8"/>
      <c r="L217" s="8"/>
      <c r="M217" s="12"/>
      <c r="N217" s="11"/>
      <c r="O217" s="12"/>
      <c r="P217" s="11"/>
    </row>
    <row r="218" spans="2:16" x14ac:dyDescent="0.25">
      <c r="B218" s="8"/>
      <c r="C218" s="8"/>
      <c r="D218" s="8"/>
      <c r="E218" s="8"/>
      <c r="F218" s="8"/>
      <c r="G218" s="8"/>
      <c r="H218" s="24"/>
      <c r="I218" s="8"/>
      <c r="J218" s="8"/>
      <c r="K218" s="8"/>
      <c r="L218" s="8"/>
      <c r="M218" s="12"/>
      <c r="N218" s="11"/>
      <c r="O218" s="12"/>
      <c r="P218" s="11"/>
    </row>
    <row r="219" spans="2:16" x14ac:dyDescent="0.25">
      <c r="B219" s="8"/>
      <c r="C219" s="8"/>
      <c r="D219" s="8"/>
      <c r="E219" s="8"/>
      <c r="F219" s="8"/>
      <c r="G219" s="8"/>
      <c r="H219" s="24"/>
      <c r="I219" s="8"/>
      <c r="J219" s="8"/>
      <c r="K219" s="8"/>
      <c r="L219" s="8"/>
      <c r="M219" s="12"/>
      <c r="N219" s="11"/>
      <c r="O219" s="12"/>
      <c r="P219" s="11"/>
    </row>
    <row r="220" spans="2:16" x14ac:dyDescent="0.25">
      <c r="B220" s="8"/>
      <c r="C220" s="8"/>
      <c r="D220" s="8"/>
      <c r="E220" s="8"/>
      <c r="F220" s="8"/>
      <c r="G220" s="8"/>
      <c r="H220" s="24"/>
      <c r="I220" s="8"/>
      <c r="J220" s="8"/>
      <c r="K220" s="8"/>
      <c r="L220" s="8"/>
      <c r="M220" s="12"/>
      <c r="N220" s="11"/>
      <c r="O220" s="12"/>
      <c r="P220" s="11"/>
    </row>
    <row r="221" spans="2:16" x14ac:dyDescent="0.25">
      <c r="B221" s="8"/>
      <c r="C221" s="8"/>
      <c r="D221" s="8"/>
      <c r="E221" s="8"/>
      <c r="F221" s="8"/>
      <c r="G221" s="8"/>
      <c r="H221" s="24"/>
      <c r="I221" s="8"/>
      <c r="J221" s="8"/>
      <c r="K221" s="8"/>
      <c r="L221" s="8"/>
      <c r="M221" s="12"/>
      <c r="N221" s="11"/>
      <c r="O221" s="12"/>
      <c r="P221" s="11"/>
    </row>
    <row r="222" spans="2:16" x14ac:dyDescent="0.25">
      <c r="B222" s="8"/>
      <c r="C222" s="8"/>
      <c r="D222" s="8"/>
      <c r="E222" s="8"/>
      <c r="F222" s="8"/>
      <c r="G222" s="8"/>
      <c r="H222" s="24"/>
      <c r="I222" s="8"/>
      <c r="J222" s="8"/>
      <c r="K222" s="8"/>
      <c r="L222" s="8"/>
      <c r="M222" s="12"/>
      <c r="N222" s="11"/>
      <c r="O222" s="12"/>
      <c r="P222" s="11"/>
    </row>
    <row r="223" spans="2:16" x14ac:dyDescent="0.25">
      <c r="B223" s="8"/>
      <c r="C223" s="8"/>
      <c r="D223" s="8"/>
      <c r="E223" s="8"/>
      <c r="F223" s="8"/>
      <c r="G223" s="8"/>
      <c r="H223" s="24"/>
      <c r="I223" s="8"/>
      <c r="J223" s="8"/>
      <c r="K223" s="8"/>
      <c r="L223" s="8"/>
      <c r="M223" s="12"/>
      <c r="N223" s="11"/>
      <c r="O223" s="12"/>
      <c r="P223" s="11"/>
    </row>
    <row r="224" spans="2:16" x14ac:dyDescent="0.25">
      <c r="B224" s="8"/>
      <c r="C224" s="8"/>
      <c r="D224" s="8"/>
      <c r="E224" s="8"/>
      <c r="F224" s="8"/>
      <c r="G224" s="8"/>
      <c r="H224" s="24"/>
      <c r="I224" s="8"/>
      <c r="J224" s="8"/>
      <c r="K224" s="8"/>
      <c r="L224" s="8"/>
      <c r="M224" s="12"/>
      <c r="N224" s="11"/>
      <c r="O224" s="12"/>
      <c r="P224" s="11"/>
    </row>
    <row r="225" spans="2:16" x14ac:dyDescent="0.25">
      <c r="B225" s="8"/>
      <c r="C225" s="8"/>
      <c r="D225" s="8"/>
      <c r="E225" s="8"/>
      <c r="F225" s="8"/>
      <c r="G225" s="8"/>
      <c r="H225" s="24"/>
      <c r="I225" s="8"/>
      <c r="J225" s="8"/>
      <c r="K225" s="8"/>
      <c r="L225" s="8"/>
      <c r="M225" s="12"/>
      <c r="N225" s="11"/>
      <c r="O225" s="12"/>
      <c r="P225" s="11"/>
    </row>
    <row r="226" spans="2:16" x14ac:dyDescent="0.25">
      <c r="B226" s="8"/>
      <c r="C226" s="8"/>
      <c r="D226" s="8"/>
      <c r="E226" s="8"/>
      <c r="F226" s="8"/>
      <c r="G226" s="8"/>
      <c r="H226" s="24"/>
      <c r="I226" s="8"/>
      <c r="J226" s="8"/>
      <c r="K226" s="8"/>
      <c r="L226" s="8"/>
      <c r="M226" s="12"/>
      <c r="N226" s="11"/>
      <c r="O226" s="12"/>
      <c r="P226" s="11"/>
    </row>
    <row r="227" spans="2:16" x14ac:dyDescent="0.25">
      <c r="B227" s="8"/>
      <c r="C227" s="8"/>
      <c r="D227" s="8"/>
      <c r="E227" s="8"/>
      <c r="F227" s="8"/>
      <c r="G227" s="8"/>
      <c r="H227" s="24"/>
      <c r="I227" s="8"/>
      <c r="J227" s="8"/>
      <c r="K227" s="8"/>
      <c r="L227" s="8"/>
      <c r="M227" s="12"/>
      <c r="N227" s="11"/>
      <c r="O227" s="12"/>
      <c r="P227" s="11"/>
    </row>
    <row r="228" spans="2:16" x14ac:dyDescent="0.25">
      <c r="B228" s="8"/>
      <c r="C228" s="8"/>
      <c r="D228" s="8"/>
      <c r="E228" s="8"/>
      <c r="F228" s="8"/>
      <c r="G228" s="8"/>
      <c r="H228" s="24"/>
      <c r="I228" s="8"/>
      <c r="J228" s="8"/>
      <c r="K228" s="8"/>
      <c r="L228" s="8"/>
      <c r="M228" s="12"/>
      <c r="N228" s="11"/>
      <c r="O228" s="12"/>
      <c r="P228" s="11"/>
    </row>
    <row r="229" spans="2:16" x14ac:dyDescent="0.25">
      <c r="B229" s="8"/>
      <c r="C229" s="8"/>
      <c r="D229" s="8"/>
      <c r="E229" s="8"/>
      <c r="F229" s="8"/>
      <c r="G229" s="8"/>
      <c r="H229" s="24"/>
      <c r="I229" s="8"/>
      <c r="J229" s="8"/>
      <c r="K229" s="8"/>
      <c r="L229" s="8"/>
      <c r="M229" s="12"/>
      <c r="N229" s="11"/>
      <c r="O229" s="12"/>
      <c r="P229" s="11"/>
    </row>
    <row r="230" spans="2:16" x14ac:dyDescent="0.25">
      <c r="B230" s="8"/>
      <c r="C230" s="8"/>
      <c r="D230" s="8"/>
      <c r="E230" s="8"/>
      <c r="F230" s="8"/>
      <c r="G230" s="8"/>
      <c r="H230" s="24"/>
      <c r="I230" s="8"/>
      <c r="J230" s="8"/>
      <c r="K230" s="8"/>
      <c r="L230" s="8"/>
      <c r="M230" s="12"/>
      <c r="N230" s="11"/>
      <c r="O230" s="12"/>
      <c r="P230" s="11"/>
    </row>
    <row r="231" spans="2:16" x14ac:dyDescent="0.25">
      <c r="B231" s="8"/>
      <c r="C231" s="8"/>
      <c r="D231" s="8"/>
      <c r="E231" s="8"/>
      <c r="F231" s="8"/>
      <c r="G231" s="8"/>
      <c r="H231" s="24"/>
      <c r="I231" s="8"/>
      <c r="J231" s="8"/>
      <c r="K231" s="8"/>
      <c r="L231" s="8"/>
      <c r="M231" s="12"/>
      <c r="N231" s="11"/>
      <c r="O231" s="12"/>
      <c r="P231" s="11"/>
    </row>
    <row r="232" spans="2:16" x14ac:dyDescent="0.25">
      <c r="B232" s="8"/>
      <c r="C232" s="8"/>
      <c r="D232" s="8"/>
      <c r="E232" s="8"/>
      <c r="F232" s="8"/>
      <c r="G232" s="8"/>
      <c r="H232" s="24"/>
      <c r="I232" s="8"/>
      <c r="J232" s="8"/>
      <c r="K232" s="8"/>
      <c r="L232" s="8"/>
      <c r="M232" s="12"/>
      <c r="N232" s="11"/>
      <c r="O232" s="12"/>
      <c r="P232" s="11"/>
    </row>
    <row r="233" spans="2:16" x14ac:dyDescent="0.25">
      <c r="B233" s="8"/>
      <c r="C233" s="8"/>
      <c r="D233" s="8"/>
      <c r="E233" s="8"/>
      <c r="F233" s="8"/>
      <c r="G233" s="8"/>
      <c r="H233" s="24"/>
      <c r="I233" s="8"/>
      <c r="J233" s="8"/>
      <c r="K233" s="8"/>
      <c r="L233" s="8"/>
      <c r="M233" s="12"/>
      <c r="N233" s="11"/>
      <c r="O233" s="12"/>
      <c r="P233" s="11"/>
    </row>
    <row r="234" spans="2:16" x14ac:dyDescent="0.25">
      <c r="B234" s="8"/>
      <c r="C234" s="8"/>
      <c r="D234" s="8"/>
      <c r="E234" s="8"/>
      <c r="F234" s="8"/>
      <c r="G234" s="8"/>
      <c r="H234" s="24"/>
      <c r="I234" s="8"/>
      <c r="J234" s="8"/>
      <c r="K234" s="8"/>
      <c r="L234" s="8"/>
      <c r="M234" s="12"/>
      <c r="N234" s="11"/>
      <c r="O234" s="12"/>
      <c r="P234" s="11"/>
    </row>
    <row r="235" spans="2:16" x14ac:dyDescent="0.25">
      <c r="B235" s="8"/>
      <c r="C235" s="8"/>
      <c r="D235" s="8"/>
      <c r="E235" s="8"/>
      <c r="F235" s="8"/>
      <c r="G235" s="8"/>
      <c r="H235" s="24"/>
      <c r="I235" s="8"/>
      <c r="J235" s="8"/>
      <c r="K235" s="8"/>
      <c r="L235" s="8"/>
      <c r="M235" s="12"/>
      <c r="N235" s="11"/>
      <c r="O235" s="12"/>
      <c r="P235" s="11"/>
    </row>
    <row r="236" spans="2:16" x14ac:dyDescent="0.25">
      <c r="B236" s="8"/>
      <c r="C236" s="8"/>
      <c r="D236" s="8"/>
      <c r="E236" s="8"/>
      <c r="F236" s="8"/>
      <c r="G236" s="8"/>
      <c r="H236" s="24"/>
      <c r="I236" s="8"/>
      <c r="J236" s="8"/>
      <c r="K236" s="8"/>
      <c r="L236" s="8"/>
      <c r="M236" s="12"/>
      <c r="N236" s="11"/>
      <c r="O236" s="12"/>
      <c r="P236" s="11"/>
    </row>
    <row r="237" spans="2:16" x14ac:dyDescent="0.25">
      <c r="B237" s="8"/>
      <c r="C237" s="8"/>
      <c r="D237" s="8"/>
      <c r="E237" s="8"/>
      <c r="F237" s="8"/>
      <c r="G237" s="8"/>
      <c r="H237" s="24"/>
      <c r="I237" s="8"/>
      <c r="J237" s="8"/>
      <c r="K237" s="8"/>
      <c r="L237" s="8"/>
      <c r="M237" s="12"/>
      <c r="N237" s="11"/>
      <c r="O237" s="12"/>
      <c r="P237" s="11"/>
    </row>
    <row r="238" spans="2:16" x14ac:dyDescent="0.25">
      <c r="B238" s="8"/>
      <c r="C238" s="8"/>
      <c r="D238" s="8"/>
      <c r="E238" s="8"/>
      <c r="F238" s="8"/>
      <c r="G238" s="8"/>
      <c r="H238" s="24"/>
      <c r="I238" s="8"/>
      <c r="J238" s="8"/>
      <c r="K238" s="8"/>
      <c r="L238" s="8"/>
      <c r="M238" s="12"/>
      <c r="N238" s="11"/>
      <c r="O238" s="12"/>
      <c r="P238" s="11"/>
    </row>
    <row r="239" spans="2:16" x14ac:dyDescent="0.25">
      <c r="B239" s="8"/>
      <c r="C239" s="8"/>
      <c r="D239" s="8"/>
      <c r="E239" s="8"/>
      <c r="F239" s="8"/>
      <c r="G239" s="8"/>
      <c r="H239" s="24"/>
      <c r="I239" s="8"/>
      <c r="J239" s="8"/>
      <c r="K239" s="8"/>
      <c r="L239" s="8"/>
      <c r="M239" s="12"/>
      <c r="N239" s="11"/>
      <c r="O239" s="12"/>
      <c r="P239" s="11"/>
    </row>
    <row r="240" spans="2:16" x14ac:dyDescent="0.25">
      <c r="B240" s="8"/>
      <c r="C240" s="8"/>
      <c r="D240" s="8"/>
      <c r="E240" s="8"/>
      <c r="F240" s="8"/>
      <c r="G240" s="8"/>
      <c r="H240" s="24"/>
      <c r="I240" s="8"/>
      <c r="J240" s="8"/>
      <c r="K240" s="8"/>
      <c r="L240" s="8"/>
      <c r="M240" s="12"/>
      <c r="N240" s="11"/>
      <c r="O240" s="12"/>
      <c r="P240" s="11"/>
    </row>
    <row r="241" spans="2:16" x14ac:dyDescent="0.25">
      <c r="B241" s="8"/>
      <c r="C241" s="8"/>
      <c r="D241" s="8"/>
      <c r="E241" s="8"/>
      <c r="F241" s="8"/>
      <c r="G241" s="8"/>
      <c r="H241" s="24"/>
      <c r="I241" s="8"/>
      <c r="J241" s="8"/>
      <c r="K241" s="8"/>
      <c r="L241" s="8"/>
      <c r="M241" s="12"/>
      <c r="N241" s="11"/>
      <c r="O241" s="12"/>
      <c r="P241" s="11"/>
    </row>
    <row r="242" spans="2:16" x14ac:dyDescent="0.25">
      <c r="B242" s="8"/>
      <c r="C242" s="8"/>
      <c r="D242" s="8"/>
      <c r="E242" s="8"/>
      <c r="F242" s="8"/>
      <c r="G242" s="8"/>
      <c r="H242" s="24"/>
      <c r="I242" s="8"/>
      <c r="J242" s="8"/>
      <c r="K242" s="8"/>
      <c r="L242" s="8"/>
      <c r="M242" s="12"/>
      <c r="N242" s="11"/>
      <c r="O242" s="12"/>
      <c r="P242" s="11"/>
    </row>
    <row r="243" spans="2:16" x14ac:dyDescent="0.25">
      <c r="B243" s="8"/>
      <c r="C243" s="8"/>
      <c r="D243" s="8"/>
      <c r="E243" s="8"/>
      <c r="F243" s="8"/>
      <c r="G243" s="8"/>
      <c r="H243" s="24"/>
      <c r="I243" s="8"/>
      <c r="J243" s="8"/>
      <c r="K243" s="8"/>
      <c r="L243" s="8"/>
      <c r="M243" s="12"/>
      <c r="N243" s="11"/>
      <c r="O243" s="12"/>
      <c r="P243" s="11"/>
    </row>
    <row r="244" spans="2:16" x14ac:dyDescent="0.25">
      <c r="B244" s="8"/>
      <c r="C244" s="8"/>
      <c r="D244" s="8"/>
      <c r="E244" s="8"/>
      <c r="F244" s="8"/>
      <c r="G244" s="8"/>
      <c r="H244" s="24"/>
      <c r="I244" s="8"/>
      <c r="J244" s="8"/>
      <c r="K244" s="8"/>
      <c r="L244" s="8"/>
      <c r="M244" s="12"/>
      <c r="N244" s="11"/>
      <c r="O244" s="12"/>
      <c r="P244" s="11"/>
    </row>
    <row r="245" spans="2:16" x14ac:dyDescent="0.25">
      <c r="B245" s="8"/>
      <c r="C245" s="8"/>
      <c r="D245" s="8"/>
      <c r="E245" s="8"/>
      <c r="F245" s="8"/>
      <c r="G245" s="8"/>
      <c r="H245" s="24"/>
      <c r="I245" s="8"/>
      <c r="J245" s="8"/>
      <c r="K245" s="8"/>
      <c r="L245" s="8"/>
      <c r="M245" s="12"/>
      <c r="N245" s="11"/>
      <c r="O245" s="12"/>
      <c r="P245" s="11"/>
    </row>
    <row r="246" spans="2:16" x14ac:dyDescent="0.25">
      <c r="B246" s="8"/>
      <c r="C246" s="8"/>
      <c r="D246" s="8"/>
      <c r="E246" s="8"/>
      <c r="F246" s="8"/>
      <c r="G246" s="8"/>
      <c r="H246" s="24"/>
      <c r="I246" s="8"/>
      <c r="J246" s="8"/>
      <c r="K246" s="8"/>
      <c r="L246" s="8"/>
      <c r="M246" s="12"/>
      <c r="N246" s="11"/>
      <c r="O246" s="12"/>
      <c r="P246" s="11"/>
    </row>
    <row r="247" spans="2:16" x14ac:dyDescent="0.25">
      <c r="B247" s="8"/>
      <c r="C247" s="8"/>
      <c r="D247" s="8"/>
      <c r="E247" s="8"/>
      <c r="F247" s="8"/>
      <c r="G247" s="8"/>
      <c r="H247" s="24"/>
      <c r="I247" s="8"/>
      <c r="J247" s="8"/>
      <c r="K247" s="8"/>
      <c r="L247" s="8"/>
      <c r="M247" s="12"/>
      <c r="N247" s="11"/>
      <c r="O247" s="12"/>
      <c r="P247" s="11"/>
    </row>
    <row r="248" spans="2:16" x14ac:dyDescent="0.25">
      <c r="B248" s="8"/>
      <c r="C248" s="8"/>
      <c r="D248" s="8"/>
      <c r="E248" s="8"/>
      <c r="F248" s="8"/>
      <c r="G248" s="8"/>
      <c r="H248" s="24"/>
      <c r="I248" s="8"/>
      <c r="J248" s="8"/>
      <c r="K248" s="8"/>
      <c r="L248" s="8"/>
      <c r="M248" s="12"/>
      <c r="N248" s="11"/>
      <c r="O248" s="12"/>
      <c r="P248" s="11"/>
    </row>
    <row r="249" spans="2:16" x14ac:dyDescent="0.25">
      <c r="B249" s="8"/>
      <c r="C249" s="8"/>
      <c r="D249" s="8"/>
      <c r="E249" s="8"/>
      <c r="F249" s="8"/>
      <c r="G249" s="8"/>
      <c r="H249" s="24"/>
      <c r="I249" s="8"/>
      <c r="J249" s="8"/>
      <c r="K249" s="8"/>
      <c r="L249" s="8"/>
      <c r="M249" s="12"/>
      <c r="N249" s="11"/>
      <c r="O249" s="12"/>
      <c r="P249" s="11"/>
    </row>
    <row r="250" spans="2:16" x14ac:dyDescent="0.25">
      <c r="B250" s="8"/>
      <c r="C250" s="8"/>
      <c r="D250" s="8"/>
      <c r="E250" s="8"/>
      <c r="F250" s="8"/>
      <c r="G250" s="8"/>
      <c r="H250" s="24"/>
      <c r="I250" s="8"/>
      <c r="J250" s="8"/>
      <c r="K250" s="8"/>
      <c r="L250" s="8"/>
      <c r="M250" s="12"/>
      <c r="N250" s="11"/>
      <c r="O250" s="12"/>
      <c r="P250" s="11"/>
    </row>
    <row r="251" spans="2:16" x14ac:dyDescent="0.25">
      <c r="B251" s="8"/>
      <c r="C251" s="8"/>
      <c r="D251" s="8"/>
      <c r="E251" s="8"/>
      <c r="F251" s="8"/>
      <c r="G251" s="8"/>
      <c r="H251" s="24"/>
      <c r="I251" s="8"/>
      <c r="J251" s="8"/>
      <c r="K251" s="8"/>
      <c r="L251" s="8"/>
      <c r="M251" s="12"/>
      <c r="N251" s="11"/>
      <c r="O251" s="12"/>
      <c r="P251" s="11"/>
    </row>
    <row r="252" spans="2:16" x14ac:dyDescent="0.25">
      <c r="B252" s="8"/>
      <c r="C252" s="8"/>
      <c r="D252" s="8"/>
      <c r="E252" s="8"/>
      <c r="F252" s="8"/>
      <c r="G252" s="8"/>
      <c r="H252" s="24"/>
      <c r="I252" s="8"/>
      <c r="J252" s="8"/>
      <c r="K252" s="8"/>
      <c r="L252" s="8"/>
      <c r="M252" s="12"/>
      <c r="N252" s="11"/>
      <c r="O252" s="12"/>
      <c r="P252" s="11"/>
    </row>
    <row r="253" spans="2:16" x14ac:dyDescent="0.25">
      <c r="B253" s="8"/>
      <c r="C253" s="8"/>
      <c r="D253" s="8"/>
      <c r="E253" s="8"/>
      <c r="F253" s="8"/>
      <c r="G253" s="8"/>
      <c r="H253" s="24"/>
      <c r="I253" s="8"/>
      <c r="J253" s="8"/>
      <c r="K253" s="8"/>
      <c r="L253" s="8"/>
      <c r="M253" s="12"/>
      <c r="N253" s="11"/>
      <c r="O253" s="12"/>
      <c r="P253" s="11"/>
    </row>
    <row r="254" spans="2:16" x14ac:dyDescent="0.25">
      <c r="B254" s="8"/>
      <c r="C254" s="8"/>
      <c r="D254" s="8"/>
      <c r="E254" s="8"/>
      <c r="F254" s="8"/>
      <c r="G254" s="8"/>
      <c r="H254" s="24"/>
      <c r="I254" s="8"/>
      <c r="J254" s="8"/>
      <c r="K254" s="8"/>
      <c r="L254" s="8"/>
      <c r="M254" s="12"/>
      <c r="N254" s="11"/>
      <c r="O254" s="12"/>
      <c r="P254" s="11"/>
    </row>
    <row r="255" spans="2:16" x14ac:dyDescent="0.25">
      <c r="B255" s="8"/>
      <c r="C255" s="8"/>
      <c r="D255" s="8"/>
      <c r="E255" s="8"/>
      <c r="F255" s="8"/>
      <c r="G255" s="8"/>
      <c r="H255" s="24"/>
      <c r="I255" s="8"/>
      <c r="J255" s="8"/>
      <c r="K255" s="8"/>
      <c r="L255" s="8"/>
      <c r="M255" s="12"/>
      <c r="N255" s="11"/>
      <c r="O255" s="12"/>
      <c r="P255" s="11"/>
    </row>
    <row r="256" spans="2:16" x14ac:dyDescent="0.25">
      <c r="B256" s="8"/>
      <c r="C256" s="8"/>
      <c r="D256" s="8"/>
      <c r="E256" s="8"/>
      <c r="F256" s="8"/>
      <c r="G256" s="8"/>
      <c r="H256" s="24"/>
      <c r="I256" s="8"/>
      <c r="J256" s="8"/>
      <c r="K256" s="8"/>
      <c r="L256" s="8"/>
      <c r="M256" s="12"/>
      <c r="N256" s="11"/>
      <c r="O256" s="12"/>
      <c r="P256" s="11"/>
    </row>
    <row r="257" spans="2:16" x14ac:dyDescent="0.25">
      <c r="B257" s="8"/>
      <c r="C257" s="8"/>
      <c r="D257" s="8"/>
      <c r="E257" s="8"/>
      <c r="F257" s="8"/>
      <c r="G257" s="8"/>
      <c r="H257" s="24"/>
      <c r="I257" s="8"/>
      <c r="J257" s="8"/>
      <c r="K257" s="8"/>
      <c r="L257" s="8"/>
      <c r="M257" s="12"/>
      <c r="N257" s="11"/>
      <c r="O257" s="12"/>
      <c r="P257" s="11"/>
    </row>
    <row r="258" spans="2:16" x14ac:dyDescent="0.25">
      <c r="B258" s="8"/>
      <c r="C258" s="8"/>
      <c r="D258" s="8"/>
      <c r="E258" s="8"/>
      <c r="F258" s="8"/>
      <c r="G258" s="8"/>
      <c r="H258" s="24"/>
      <c r="I258" s="8"/>
      <c r="J258" s="8"/>
      <c r="K258" s="8"/>
      <c r="L258" s="8"/>
      <c r="M258" s="12"/>
      <c r="N258" s="11"/>
      <c r="O258" s="12"/>
      <c r="P258" s="11"/>
    </row>
    <row r="259" spans="2:16" x14ac:dyDescent="0.25">
      <c r="B259" s="8"/>
      <c r="C259" s="8"/>
      <c r="D259" s="8"/>
      <c r="E259" s="8"/>
      <c r="F259" s="8"/>
      <c r="G259" s="8"/>
      <c r="H259" s="24"/>
      <c r="I259" s="8"/>
      <c r="J259" s="8"/>
      <c r="K259" s="8"/>
      <c r="L259" s="8"/>
      <c r="M259" s="12"/>
      <c r="N259" s="11"/>
      <c r="O259" s="12"/>
      <c r="P259" s="11"/>
    </row>
    <row r="260" spans="2:16" x14ac:dyDescent="0.25">
      <c r="B260" s="8"/>
      <c r="C260" s="8"/>
      <c r="D260" s="8"/>
      <c r="E260" s="8"/>
      <c r="F260" s="8"/>
      <c r="G260" s="8"/>
      <c r="H260" s="24"/>
      <c r="I260" s="8"/>
      <c r="J260" s="8"/>
      <c r="K260" s="8"/>
      <c r="L260" s="8"/>
      <c r="M260" s="12"/>
      <c r="N260" s="11"/>
      <c r="O260" s="12"/>
      <c r="P260" s="11"/>
    </row>
    <row r="261" spans="2:16" x14ac:dyDescent="0.25">
      <c r="B261" s="8"/>
      <c r="C261" s="8"/>
      <c r="D261" s="8"/>
      <c r="E261" s="8"/>
      <c r="F261" s="8"/>
      <c r="G261" s="8"/>
      <c r="H261" s="24"/>
      <c r="I261" s="8"/>
      <c r="J261" s="8"/>
      <c r="K261" s="8"/>
      <c r="L261" s="8"/>
      <c r="M261" s="12"/>
      <c r="N261" s="11"/>
      <c r="O261" s="12"/>
      <c r="P261" s="11"/>
    </row>
    <row r="262" spans="2:16" x14ac:dyDescent="0.25">
      <c r="B262" s="8"/>
      <c r="C262" s="8"/>
      <c r="D262" s="8"/>
      <c r="E262" s="8"/>
      <c r="F262" s="8"/>
      <c r="G262" s="8"/>
      <c r="H262" s="24"/>
      <c r="I262" s="8"/>
      <c r="J262" s="8"/>
      <c r="K262" s="8"/>
      <c r="L262" s="8"/>
      <c r="M262" s="12"/>
      <c r="N262" s="11"/>
      <c r="O262" s="12"/>
      <c r="P262" s="11"/>
    </row>
    <row r="263" spans="2:16" x14ac:dyDescent="0.25">
      <c r="B263" s="8"/>
      <c r="C263" s="8"/>
      <c r="D263" s="8"/>
      <c r="E263" s="8"/>
      <c r="F263" s="8"/>
      <c r="G263" s="8"/>
      <c r="H263" s="24"/>
      <c r="I263" s="8"/>
      <c r="J263" s="8"/>
      <c r="K263" s="8"/>
      <c r="L263" s="8"/>
      <c r="M263" s="12"/>
      <c r="N263" s="11"/>
      <c r="O263" s="12"/>
      <c r="P263" s="11"/>
    </row>
    <row r="264" spans="2:16" x14ac:dyDescent="0.25">
      <c r="B264" s="8"/>
      <c r="C264" s="8"/>
      <c r="D264" s="8"/>
      <c r="E264" s="8"/>
      <c r="F264" s="8"/>
      <c r="G264" s="8"/>
      <c r="H264" s="24"/>
      <c r="I264" s="8"/>
      <c r="J264" s="8"/>
      <c r="K264" s="8"/>
      <c r="L264" s="8"/>
      <c r="M264" s="12"/>
      <c r="N264" s="11"/>
      <c r="O264" s="12"/>
      <c r="P264" s="11"/>
    </row>
    <row r="265" spans="2:16" x14ac:dyDescent="0.25">
      <c r="B265" s="8"/>
      <c r="C265" s="8"/>
      <c r="D265" s="8"/>
      <c r="E265" s="8"/>
      <c r="F265" s="8"/>
      <c r="G265" s="8"/>
      <c r="H265" s="24"/>
      <c r="I265" s="8"/>
      <c r="J265" s="8"/>
      <c r="K265" s="8"/>
      <c r="L265" s="8"/>
      <c r="M265" s="12"/>
      <c r="N265" s="11"/>
      <c r="O265" s="12"/>
      <c r="P265" s="11"/>
    </row>
    <row r="266" spans="2:16" x14ac:dyDescent="0.25">
      <c r="B266" s="8"/>
      <c r="C266" s="8"/>
      <c r="D266" s="8"/>
      <c r="E266" s="8"/>
      <c r="F266" s="8"/>
      <c r="G266" s="8"/>
      <c r="H266" s="24"/>
      <c r="I266" s="8"/>
      <c r="J266" s="8"/>
      <c r="K266" s="8"/>
      <c r="L266" s="8"/>
      <c r="M266" s="12"/>
      <c r="N266" s="11"/>
      <c r="O266" s="12"/>
      <c r="P266" s="11"/>
    </row>
    <row r="267" spans="2:16" x14ac:dyDescent="0.25">
      <c r="B267" s="8"/>
      <c r="C267" s="8"/>
      <c r="D267" s="8"/>
      <c r="E267" s="8"/>
      <c r="F267" s="8"/>
      <c r="G267" s="8"/>
      <c r="H267" s="24"/>
      <c r="I267" s="8"/>
      <c r="J267" s="8"/>
      <c r="K267" s="8"/>
      <c r="L267" s="8"/>
      <c r="M267" s="12"/>
      <c r="N267" s="11"/>
      <c r="O267" s="12"/>
      <c r="P267" s="11"/>
    </row>
    <row r="268" spans="2:16" x14ac:dyDescent="0.25">
      <c r="B268" s="8"/>
      <c r="C268" s="8"/>
      <c r="D268" s="8"/>
      <c r="E268" s="8"/>
      <c r="F268" s="8"/>
      <c r="G268" s="8"/>
      <c r="H268" s="24"/>
      <c r="I268" s="8"/>
      <c r="J268" s="8"/>
      <c r="K268" s="8"/>
      <c r="L268" s="8"/>
      <c r="M268" s="12"/>
      <c r="N268" s="11"/>
      <c r="O268" s="12"/>
      <c r="P268" s="11"/>
    </row>
    <row r="269" spans="2:16" x14ac:dyDescent="0.25">
      <c r="B269" s="8"/>
      <c r="C269" s="8"/>
      <c r="D269" s="8"/>
      <c r="E269" s="8"/>
      <c r="F269" s="8"/>
      <c r="G269" s="8"/>
      <c r="H269" s="24"/>
      <c r="I269" s="8"/>
      <c r="J269" s="8"/>
      <c r="K269" s="8"/>
      <c r="L269" s="8"/>
      <c r="M269" s="12"/>
      <c r="N269" s="11"/>
      <c r="O269" s="12"/>
      <c r="P269" s="11"/>
    </row>
    <row r="270" spans="2:16" x14ac:dyDescent="0.25">
      <c r="B270" s="8"/>
      <c r="C270" s="8"/>
      <c r="D270" s="8"/>
      <c r="E270" s="8"/>
      <c r="F270" s="8"/>
      <c r="G270" s="8"/>
      <c r="H270" s="24"/>
      <c r="I270" s="8"/>
      <c r="J270" s="8"/>
      <c r="K270" s="8"/>
      <c r="L270" s="8"/>
      <c r="M270" s="12"/>
      <c r="N270" s="11"/>
      <c r="O270" s="12"/>
      <c r="P270" s="11"/>
    </row>
    <row r="271" spans="2:16" x14ac:dyDescent="0.25">
      <c r="B271" s="8"/>
      <c r="C271" s="8"/>
      <c r="D271" s="8"/>
      <c r="E271" s="8"/>
      <c r="F271" s="8"/>
      <c r="G271" s="8"/>
      <c r="H271" s="24"/>
      <c r="I271" s="8"/>
      <c r="J271" s="8"/>
      <c r="K271" s="8"/>
      <c r="L271" s="8"/>
      <c r="M271" s="12"/>
      <c r="N271" s="11"/>
      <c r="O271" s="12"/>
      <c r="P271" s="11"/>
    </row>
    <row r="272" spans="2:16" x14ac:dyDescent="0.25">
      <c r="B272" s="8"/>
      <c r="C272" s="8"/>
      <c r="D272" s="8"/>
      <c r="E272" s="8"/>
      <c r="F272" s="8"/>
      <c r="G272" s="8"/>
      <c r="H272" s="24"/>
      <c r="I272" s="8"/>
      <c r="J272" s="8"/>
      <c r="K272" s="8"/>
      <c r="L272" s="8"/>
      <c r="M272" s="12"/>
      <c r="N272" s="11"/>
      <c r="O272" s="12"/>
      <c r="P272" s="11"/>
    </row>
    <row r="273" spans="2:16" x14ac:dyDescent="0.25">
      <c r="B273" s="8"/>
      <c r="C273" s="8"/>
      <c r="D273" s="8"/>
      <c r="E273" s="8"/>
      <c r="F273" s="8"/>
      <c r="G273" s="8"/>
      <c r="H273" s="24"/>
      <c r="I273" s="8"/>
      <c r="J273" s="8"/>
      <c r="K273" s="8"/>
      <c r="L273" s="8"/>
      <c r="M273" s="12"/>
      <c r="N273" s="11"/>
      <c r="O273" s="12"/>
      <c r="P273" s="11"/>
    </row>
    <row r="274" spans="2:16" x14ac:dyDescent="0.25">
      <c r="B274" s="8"/>
      <c r="C274" s="8"/>
      <c r="D274" s="8"/>
      <c r="E274" s="8"/>
      <c r="F274" s="8"/>
      <c r="G274" s="8"/>
      <c r="H274" s="24"/>
      <c r="I274" s="8"/>
      <c r="J274" s="8"/>
      <c r="K274" s="8"/>
      <c r="L274" s="8"/>
      <c r="M274" s="12"/>
      <c r="N274" s="11"/>
      <c r="O274" s="12"/>
      <c r="P274" s="11"/>
    </row>
    <row r="275" spans="2:16" x14ac:dyDescent="0.25">
      <c r="B275" s="8"/>
      <c r="C275" s="8"/>
      <c r="D275" s="8"/>
      <c r="E275" s="8"/>
      <c r="F275" s="8"/>
      <c r="G275" s="8"/>
      <c r="H275" s="24"/>
      <c r="I275" s="8"/>
      <c r="J275" s="8"/>
      <c r="K275" s="8"/>
      <c r="L275" s="8"/>
      <c r="M275" s="12"/>
      <c r="N275" s="11"/>
      <c r="O275" s="12"/>
      <c r="P275" s="11"/>
    </row>
    <row r="276" spans="2:16" x14ac:dyDescent="0.25">
      <c r="B276" s="8"/>
      <c r="C276" s="8"/>
      <c r="D276" s="8"/>
      <c r="E276" s="8"/>
      <c r="F276" s="8"/>
      <c r="G276" s="8"/>
      <c r="H276" s="24"/>
      <c r="I276" s="8"/>
      <c r="J276" s="8"/>
      <c r="K276" s="8"/>
      <c r="L276" s="8"/>
      <c r="M276" s="12"/>
      <c r="N276" s="11"/>
      <c r="O276" s="12"/>
      <c r="P276" s="11"/>
    </row>
    <row r="277" spans="2:16" x14ac:dyDescent="0.25">
      <c r="B277" s="8"/>
      <c r="C277" s="8"/>
      <c r="D277" s="8"/>
      <c r="E277" s="8"/>
      <c r="F277" s="8"/>
      <c r="G277" s="8"/>
      <c r="H277" s="24"/>
      <c r="I277" s="8"/>
      <c r="J277" s="8"/>
      <c r="K277" s="8"/>
      <c r="L277" s="8"/>
      <c r="M277" s="12"/>
      <c r="N277" s="11"/>
      <c r="O277" s="12"/>
      <c r="P277" s="11"/>
    </row>
    <row r="278" spans="2:16" x14ac:dyDescent="0.25">
      <c r="B278" s="8"/>
      <c r="C278" s="8"/>
      <c r="D278" s="8"/>
      <c r="E278" s="8"/>
      <c r="F278" s="8"/>
      <c r="G278" s="8"/>
      <c r="H278" s="24"/>
      <c r="I278" s="8"/>
      <c r="J278" s="8"/>
      <c r="K278" s="8"/>
      <c r="L278" s="8"/>
      <c r="M278" s="12"/>
      <c r="N278" s="11"/>
      <c r="O278" s="12"/>
      <c r="P278" s="11"/>
    </row>
    <row r="279" spans="2:16" x14ac:dyDescent="0.25">
      <c r="B279" s="8"/>
      <c r="C279" s="8"/>
      <c r="D279" s="8"/>
      <c r="E279" s="8"/>
      <c r="F279" s="8"/>
      <c r="G279" s="8"/>
      <c r="H279" s="24"/>
      <c r="I279" s="8"/>
      <c r="J279" s="8"/>
      <c r="K279" s="8"/>
      <c r="L279" s="8"/>
      <c r="M279" s="12"/>
      <c r="N279" s="11"/>
      <c r="O279" s="12"/>
      <c r="P279" s="11"/>
    </row>
    <row r="280" spans="2:16" x14ac:dyDescent="0.25">
      <c r="B280" s="8"/>
      <c r="C280" s="8"/>
      <c r="D280" s="8"/>
      <c r="E280" s="8"/>
      <c r="F280" s="8"/>
      <c r="G280" s="8"/>
      <c r="H280" s="24"/>
      <c r="I280" s="8"/>
      <c r="J280" s="8"/>
      <c r="K280" s="8"/>
      <c r="L280" s="8"/>
      <c r="M280" s="12"/>
      <c r="N280" s="11"/>
      <c r="O280" s="12"/>
      <c r="P280" s="11"/>
    </row>
    <row r="281" spans="2:16" x14ac:dyDescent="0.25">
      <c r="B281" s="8"/>
      <c r="C281" s="8"/>
      <c r="D281" s="8"/>
      <c r="E281" s="8"/>
      <c r="F281" s="8"/>
      <c r="G281" s="8"/>
      <c r="H281" s="24"/>
      <c r="I281" s="8"/>
      <c r="J281" s="8"/>
      <c r="K281" s="8"/>
      <c r="L281" s="8"/>
      <c r="M281" s="12"/>
      <c r="N281" s="11"/>
      <c r="O281" s="12"/>
      <c r="P281" s="11"/>
    </row>
    <row r="282" spans="2:16" x14ac:dyDescent="0.25">
      <c r="B282" s="8"/>
      <c r="C282" s="8"/>
      <c r="D282" s="8"/>
      <c r="E282" s="8"/>
      <c r="F282" s="8"/>
      <c r="G282" s="8"/>
      <c r="H282" s="24"/>
      <c r="I282" s="8"/>
      <c r="J282" s="8"/>
      <c r="K282" s="8"/>
      <c r="L282" s="8"/>
      <c r="M282" s="12"/>
      <c r="N282" s="11"/>
      <c r="O282" s="12"/>
      <c r="P282" s="11"/>
    </row>
    <row r="283" spans="2:16" x14ac:dyDescent="0.25">
      <c r="B283" s="8"/>
      <c r="C283" s="8"/>
      <c r="D283" s="8"/>
      <c r="E283" s="8"/>
      <c r="F283" s="8"/>
      <c r="G283" s="8"/>
      <c r="H283" s="24"/>
      <c r="I283" s="8"/>
      <c r="J283" s="8"/>
      <c r="K283" s="8"/>
      <c r="L283" s="8"/>
      <c r="M283" s="12"/>
      <c r="N283" s="11"/>
      <c r="O283" s="12"/>
      <c r="P283" s="11"/>
    </row>
    <row r="284" spans="2:16" x14ac:dyDescent="0.25">
      <c r="B284" s="8"/>
      <c r="C284" s="8"/>
      <c r="D284" s="8"/>
      <c r="E284" s="8"/>
      <c r="F284" s="8"/>
      <c r="G284" s="8"/>
      <c r="H284" s="24"/>
      <c r="I284" s="8"/>
      <c r="J284" s="8"/>
      <c r="K284" s="8"/>
      <c r="L284" s="8"/>
      <c r="M284" s="12"/>
      <c r="N284" s="11"/>
      <c r="O284" s="12"/>
      <c r="P284" s="11"/>
    </row>
    <row r="285" spans="2:16" x14ac:dyDescent="0.25">
      <c r="B285" s="8"/>
      <c r="C285" s="8"/>
      <c r="D285" s="8"/>
      <c r="E285" s="8"/>
      <c r="F285" s="8"/>
      <c r="G285" s="8"/>
      <c r="H285" s="24"/>
      <c r="I285" s="8"/>
      <c r="J285" s="8"/>
      <c r="K285" s="8"/>
      <c r="L285" s="8"/>
      <c r="M285" s="12"/>
      <c r="N285" s="11"/>
      <c r="O285" s="12"/>
      <c r="P285" s="11"/>
    </row>
    <row r="286" spans="2:16" x14ac:dyDescent="0.25">
      <c r="B286" s="8"/>
      <c r="C286" s="8"/>
      <c r="D286" s="8"/>
      <c r="E286" s="8"/>
      <c r="F286" s="8"/>
      <c r="G286" s="8"/>
      <c r="H286" s="24"/>
      <c r="I286" s="8"/>
      <c r="J286" s="8"/>
      <c r="K286" s="8"/>
      <c r="L286" s="8"/>
      <c r="M286" s="12"/>
      <c r="N286" s="11"/>
      <c r="O286" s="12"/>
      <c r="P286" s="11"/>
    </row>
    <row r="287" spans="2:16" x14ac:dyDescent="0.25">
      <c r="B287" s="8"/>
      <c r="C287" s="8"/>
      <c r="D287" s="8"/>
      <c r="E287" s="8"/>
      <c r="F287" s="8"/>
      <c r="G287" s="8"/>
      <c r="H287" s="24"/>
      <c r="I287" s="8"/>
      <c r="J287" s="8"/>
      <c r="K287" s="8"/>
      <c r="L287" s="8"/>
      <c r="M287" s="12"/>
      <c r="N287" s="11"/>
      <c r="O287" s="12"/>
      <c r="P287" s="11"/>
    </row>
    <row r="288" spans="2:16" x14ac:dyDescent="0.25">
      <c r="B288" s="8"/>
      <c r="C288" s="8"/>
      <c r="D288" s="8"/>
      <c r="E288" s="8"/>
      <c r="F288" s="8"/>
      <c r="G288" s="8"/>
      <c r="H288" s="24"/>
      <c r="I288" s="8"/>
      <c r="J288" s="8"/>
      <c r="K288" s="8"/>
      <c r="L288" s="8"/>
      <c r="M288" s="12"/>
      <c r="N288" s="11"/>
      <c r="O288" s="12"/>
      <c r="P288" s="11"/>
    </row>
    <row r="289" spans="2:16" x14ac:dyDescent="0.25">
      <c r="B289" s="8"/>
      <c r="C289" s="8"/>
      <c r="D289" s="8"/>
      <c r="E289" s="8"/>
      <c r="F289" s="8"/>
      <c r="G289" s="8"/>
      <c r="H289" s="24"/>
      <c r="I289" s="8"/>
      <c r="J289" s="8"/>
      <c r="K289" s="8"/>
      <c r="L289" s="8"/>
      <c r="M289" s="12"/>
      <c r="N289" s="11"/>
      <c r="O289" s="12"/>
      <c r="P289" s="11"/>
    </row>
    <row r="290" spans="2:16" x14ac:dyDescent="0.25">
      <c r="B290" s="8"/>
      <c r="C290" s="8"/>
      <c r="D290" s="8"/>
      <c r="E290" s="8"/>
      <c r="F290" s="8"/>
      <c r="G290" s="8"/>
      <c r="H290" s="24"/>
      <c r="I290" s="8"/>
      <c r="J290" s="8"/>
      <c r="K290" s="8"/>
      <c r="L290" s="8"/>
      <c r="M290" s="12"/>
      <c r="N290" s="11"/>
      <c r="O290" s="12"/>
      <c r="P290" s="11"/>
    </row>
    <row r="291" spans="2:16" x14ac:dyDescent="0.25">
      <c r="B291" s="8"/>
      <c r="C291" s="8"/>
      <c r="D291" s="8"/>
      <c r="E291" s="8"/>
      <c r="F291" s="8"/>
      <c r="G291" s="8"/>
      <c r="H291" s="24"/>
      <c r="I291" s="8"/>
      <c r="J291" s="8"/>
      <c r="K291" s="8"/>
      <c r="L291" s="8"/>
      <c r="M291" s="12"/>
      <c r="N291" s="11"/>
      <c r="O291" s="12"/>
      <c r="P291" s="11"/>
    </row>
    <row r="292" spans="2:16" x14ac:dyDescent="0.25">
      <c r="B292" s="8"/>
      <c r="C292" s="8"/>
      <c r="D292" s="8"/>
      <c r="E292" s="8"/>
      <c r="F292" s="8"/>
      <c r="G292" s="8"/>
      <c r="H292" s="24"/>
      <c r="I292" s="8"/>
      <c r="J292" s="8"/>
      <c r="K292" s="8"/>
      <c r="L292" s="8"/>
      <c r="M292" s="12"/>
      <c r="N292" s="11"/>
      <c r="O292" s="12"/>
      <c r="P292" s="11"/>
    </row>
    <row r="293" spans="2:16" x14ac:dyDescent="0.25">
      <c r="B293" s="8"/>
      <c r="C293" s="8"/>
      <c r="D293" s="8"/>
      <c r="E293" s="8"/>
      <c r="F293" s="8"/>
      <c r="G293" s="8"/>
      <c r="H293" s="24"/>
      <c r="I293" s="8"/>
      <c r="J293" s="8"/>
      <c r="K293" s="8"/>
      <c r="L293" s="8"/>
      <c r="M293" s="12"/>
      <c r="N293" s="11"/>
      <c r="O293" s="12"/>
      <c r="P293" s="11"/>
    </row>
    <row r="294" spans="2:16" x14ac:dyDescent="0.25">
      <c r="B294" s="8"/>
      <c r="C294" s="8"/>
      <c r="D294" s="8"/>
      <c r="E294" s="8"/>
      <c r="F294" s="8"/>
      <c r="G294" s="8"/>
      <c r="H294" s="24"/>
      <c r="I294" s="8"/>
      <c r="J294" s="8"/>
      <c r="K294" s="8"/>
      <c r="L294" s="8"/>
      <c r="M294" s="12"/>
      <c r="N294" s="11"/>
      <c r="O294" s="12"/>
      <c r="P294" s="11"/>
    </row>
    <row r="295" spans="2:16" x14ac:dyDescent="0.25">
      <c r="B295" s="8"/>
      <c r="C295" s="8"/>
      <c r="D295" s="8"/>
      <c r="E295" s="8"/>
      <c r="F295" s="8"/>
      <c r="G295" s="8"/>
      <c r="H295" s="24"/>
      <c r="I295" s="8"/>
      <c r="J295" s="8"/>
      <c r="K295" s="8"/>
      <c r="L295" s="8"/>
      <c r="M295" s="12"/>
      <c r="N295" s="11"/>
      <c r="O295" s="12"/>
      <c r="P295" s="11"/>
    </row>
    <row r="296" spans="2:16" x14ac:dyDescent="0.25">
      <c r="B296" s="8"/>
      <c r="C296" s="8"/>
      <c r="D296" s="8"/>
      <c r="E296" s="8"/>
      <c r="F296" s="8"/>
      <c r="G296" s="8"/>
      <c r="H296" s="24"/>
      <c r="I296" s="8"/>
      <c r="J296" s="8"/>
      <c r="K296" s="8"/>
      <c r="L296" s="8"/>
      <c r="M296" s="12"/>
      <c r="N296" s="11"/>
      <c r="O296" s="12"/>
      <c r="P296" s="11"/>
    </row>
    <row r="297" spans="2:16" x14ac:dyDescent="0.25">
      <c r="B297" s="8"/>
      <c r="C297" s="8"/>
      <c r="D297" s="8"/>
      <c r="E297" s="8"/>
      <c r="F297" s="8"/>
      <c r="G297" s="8"/>
      <c r="H297" s="24"/>
      <c r="I297" s="8"/>
      <c r="J297" s="8"/>
      <c r="K297" s="8"/>
      <c r="L297" s="8"/>
      <c r="M297" s="12"/>
      <c r="N297" s="11"/>
      <c r="O297" s="12"/>
      <c r="P297" s="11"/>
    </row>
    <row r="298" spans="2:16" x14ac:dyDescent="0.25">
      <c r="B298" s="8"/>
      <c r="C298" s="8"/>
      <c r="D298" s="8"/>
      <c r="E298" s="8"/>
      <c r="F298" s="8"/>
      <c r="G298" s="8"/>
      <c r="H298" s="24"/>
      <c r="I298" s="8"/>
      <c r="J298" s="8"/>
      <c r="K298" s="8"/>
      <c r="L298" s="8"/>
      <c r="M298" s="12"/>
      <c r="N298" s="11"/>
      <c r="O298" s="12"/>
      <c r="P298" s="11"/>
    </row>
    <row r="299" spans="2:16" x14ac:dyDescent="0.25">
      <c r="B299" s="8"/>
      <c r="C299" s="8"/>
      <c r="D299" s="8"/>
      <c r="E299" s="8"/>
      <c r="F299" s="8"/>
      <c r="G299" s="8"/>
      <c r="H299" s="24"/>
      <c r="I299" s="8"/>
      <c r="J299" s="8"/>
      <c r="K299" s="8"/>
      <c r="L299" s="8"/>
      <c r="M299" s="12"/>
      <c r="N299" s="11"/>
      <c r="O299" s="12"/>
      <c r="P299" s="11"/>
    </row>
    <row r="300" spans="2:16" x14ac:dyDescent="0.25">
      <c r="B300" s="8"/>
      <c r="C300" s="8"/>
      <c r="D300" s="8"/>
      <c r="E300" s="8"/>
      <c r="F300" s="8"/>
      <c r="G300" s="8"/>
      <c r="H300" s="24"/>
      <c r="I300" s="8"/>
      <c r="J300" s="8"/>
      <c r="K300" s="8"/>
      <c r="L300" s="8"/>
      <c r="M300" s="12"/>
      <c r="N300" s="11"/>
      <c r="O300" s="12"/>
      <c r="P300" s="11"/>
    </row>
    <row r="301" spans="2:16" x14ac:dyDescent="0.25">
      <c r="B301" s="8"/>
      <c r="C301" s="8"/>
      <c r="D301" s="8"/>
      <c r="E301" s="8"/>
      <c r="F301" s="8"/>
      <c r="G301" s="8"/>
      <c r="H301" s="24"/>
      <c r="I301" s="8"/>
      <c r="J301" s="8"/>
      <c r="K301" s="8"/>
      <c r="L301" s="8"/>
      <c r="M301" s="12"/>
      <c r="N301" s="11"/>
      <c r="O301" s="12"/>
      <c r="P301" s="11"/>
    </row>
    <row r="302" spans="2:16" x14ac:dyDescent="0.25">
      <c r="B302" s="8"/>
      <c r="C302" s="8"/>
      <c r="D302" s="8"/>
      <c r="E302" s="8"/>
      <c r="F302" s="8"/>
      <c r="G302" s="8"/>
      <c r="H302" s="24"/>
      <c r="I302" s="8"/>
      <c r="J302" s="8"/>
      <c r="K302" s="8"/>
      <c r="L302" s="8"/>
      <c r="M302" s="12"/>
      <c r="N302" s="11"/>
      <c r="O302" s="12"/>
      <c r="P302" s="11"/>
    </row>
    <row r="303" spans="2:16" x14ac:dyDescent="0.25">
      <c r="B303" s="8"/>
      <c r="C303" s="8"/>
      <c r="D303" s="8"/>
      <c r="E303" s="8"/>
      <c r="F303" s="8"/>
      <c r="G303" s="8"/>
      <c r="H303" s="24"/>
      <c r="I303" s="8"/>
      <c r="J303" s="8"/>
      <c r="K303" s="8"/>
      <c r="L303" s="8"/>
      <c r="M303" s="12"/>
      <c r="N303" s="11"/>
      <c r="O303" s="12"/>
      <c r="P303" s="11"/>
    </row>
    <row r="304" spans="2:16" x14ac:dyDescent="0.25">
      <c r="B304" s="8"/>
      <c r="C304" s="8"/>
      <c r="D304" s="8"/>
      <c r="E304" s="8"/>
      <c r="F304" s="8"/>
      <c r="G304" s="8"/>
      <c r="H304" s="24"/>
      <c r="I304" s="8"/>
      <c r="J304" s="8"/>
      <c r="K304" s="8"/>
      <c r="L304" s="8"/>
      <c r="M304" s="12"/>
      <c r="N304" s="11"/>
      <c r="O304" s="12"/>
      <c r="P304" s="11"/>
    </row>
    <row r="305" spans="2:16" x14ac:dyDescent="0.25">
      <c r="B305" s="8"/>
      <c r="C305" s="8"/>
      <c r="D305" s="8"/>
      <c r="E305" s="8"/>
      <c r="F305" s="8"/>
      <c r="G305" s="8"/>
      <c r="H305" s="24"/>
      <c r="I305" s="8"/>
      <c r="J305" s="8"/>
      <c r="K305" s="8"/>
      <c r="L305" s="8"/>
      <c r="M305" s="12"/>
      <c r="N305" s="11"/>
      <c r="O305" s="12"/>
      <c r="P305" s="11"/>
    </row>
    <row r="306" spans="2:16" x14ac:dyDescent="0.25">
      <c r="B306" s="8"/>
      <c r="C306" s="8"/>
      <c r="D306" s="8"/>
      <c r="E306" s="8"/>
      <c r="F306" s="8"/>
      <c r="G306" s="8"/>
      <c r="H306" s="24"/>
      <c r="I306" s="8"/>
      <c r="J306" s="8"/>
      <c r="K306" s="8"/>
      <c r="L306" s="8"/>
      <c r="M306" s="12"/>
      <c r="N306" s="11"/>
      <c r="O306" s="12"/>
      <c r="P306" s="11"/>
    </row>
    <row r="307" spans="2:16" x14ac:dyDescent="0.25">
      <c r="B307" s="8"/>
      <c r="C307" s="8"/>
      <c r="D307" s="8"/>
      <c r="E307" s="8"/>
      <c r="F307" s="8"/>
      <c r="G307" s="8"/>
      <c r="H307" s="25"/>
      <c r="I307" s="8"/>
      <c r="J307" s="8"/>
      <c r="K307" s="8"/>
      <c r="L307" s="8"/>
      <c r="M307" s="12"/>
      <c r="N307" s="11"/>
      <c r="O307" s="12"/>
      <c r="P307" s="8"/>
    </row>
    <row r="308" spans="2:16" x14ac:dyDescent="0.25">
      <c r="B308" s="8"/>
      <c r="C308" s="8"/>
      <c r="D308" s="8"/>
      <c r="E308" s="8"/>
      <c r="F308" s="8"/>
      <c r="G308" s="8"/>
      <c r="H308" s="25"/>
      <c r="I308" s="8"/>
      <c r="J308" s="8"/>
      <c r="K308" s="8"/>
      <c r="L308" s="8"/>
      <c r="M308" s="12"/>
      <c r="N308" s="11"/>
      <c r="O308" s="12"/>
      <c r="P308" s="8"/>
    </row>
    <row r="309" spans="2:16" x14ac:dyDescent="0.25">
      <c r="B309" s="8"/>
      <c r="C309" s="8"/>
      <c r="D309" s="8"/>
      <c r="E309" s="8"/>
      <c r="F309" s="8"/>
      <c r="G309" s="8"/>
      <c r="H309" s="25"/>
      <c r="I309" s="8"/>
      <c r="J309" s="8"/>
      <c r="K309" s="8"/>
      <c r="L309" s="8"/>
      <c r="M309" s="12"/>
      <c r="N309" s="11"/>
      <c r="O309" s="12"/>
      <c r="P309" s="8"/>
    </row>
  </sheetData>
  <mergeCells count="4">
    <mergeCell ref="B1:E1"/>
    <mergeCell ref="F1:I2"/>
    <mergeCell ref="B2:D2"/>
    <mergeCell ref="N2:O2"/>
  </mergeCells>
  <conditionalFormatting sqref="M4:M309">
    <cfRule type="expression" dxfId="3" priority="2">
      <formula>$L4="P"</formula>
    </cfRule>
  </conditionalFormatting>
  <conditionalFormatting sqref="N4:O309">
    <cfRule type="expression" dxfId="2" priority="11">
      <formula>$L4="N"</formula>
    </cfRule>
  </conditionalFormatting>
  <dataValidations count="4">
    <dataValidation type="list" allowBlank="1" showInputMessage="1" showErrorMessage="1" sqref="J4:J309" xr:uid="{00000000-0002-0000-0500-000000000000}">
      <formula1>"Alto,Médio,Baixo"</formula1>
    </dataValidation>
    <dataValidation type="date" operator="greaterThan" allowBlank="1" showInputMessage="1" showErrorMessage="1" error="Digite uma data válida." sqref="M4:M309" xr:uid="{00000000-0002-0000-0500-000001000000}">
      <formula1>44197</formula1>
    </dataValidation>
    <dataValidation type="date" operator="greaterThanOrEqual" allowBlank="1" showInputMessage="1" showErrorMessage="1" error="Digite uma data válida" sqref="O4:O309" xr:uid="{00000000-0002-0000-0500-000002000000}">
      <formula1>44197</formula1>
    </dataValidation>
    <dataValidation type="list" allowBlank="1" showInputMessage="1" showErrorMessage="1" sqref="L4:L309" xr:uid="{00000000-0002-0000-0500-000003000000}">
      <formula1>"N,P"</formula1>
    </dataValidation>
  </dataValidations>
  <pageMargins left="0.511811024" right="0.511811024" top="0.78740157499999996" bottom="0.78740157499999996" header="0.31496062000000002" footer="0.31496062000000002"/>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8C740654-99A9-4734-A58F-15E89267B23F}">
          <x14:formula1>
            <xm:f>_Divisões!$B$4:$B$15</xm:f>
          </x14:formula1>
          <xm:sqref>C4:C309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D315A-1BFA-4BF3-A4E6-84A1AE65F145}">
  <dimension ref="B4:O28"/>
  <sheetViews>
    <sheetView workbookViewId="0">
      <selection activeCell="B13" sqref="B13"/>
    </sheetView>
  </sheetViews>
  <sheetFormatPr defaultRowHeight="15" x14ac:dyDescent="0.25"/>
  <cols>
    <col min="1" max="1" width="9.140625" style="1"/>
    <col min="2" max="2" width="16.28515625" style="1" bestFit="1" customWidth="1"/>
    <col min="3" max="3" width="4.7109375" style="1" customWidth="1"/>
    <col min="4" max="4" width="12.7109375" style="1" bestFit="1" customWidth="1"/>
    <col min="5" max="5" width="4.7109375" style="1" customWidth="1"/>
    <col min="6" max="6" width="94" style="1" bestFit="1" customWidth="1"/>
    <col min="7" max="7" width="4.7109375" style="1" customWidth="1"/>
    <col min="8" max="8" width="63" style="1" bestFit="1" customWidth="1"/>
    <col min="9" max="9" width="4.7109375" style="1" customWidth="1"/>
    <col min="10" max="10" width="45.42578125" style="1" bestFit="1" customWidth="1"/>
    <col min="11" max="11" width="4.7109375" style="1" customWidth="1"/>
    <col min="12" max="12" width="17.140625" style="1" customWidth="1"/>
    <col min="13" max="13" width="4.7109375" style="1" customWidth="1"/>
    <col min="14" max="14" width="15.140625" style="1" customWidth="1"/>
    <col min="15" max="15" width="18.140625" style="1" bestFit="1" customWidth="1"/>
    <col min="16" max="16384" width="9.140625" style="1"/>
  </cols>
  <sheetData>
    <row r="4" spans="2:15" s="3" customFormat="1" ht="17.45" customHeight="1" x14ac:dyDescent="0.25">
      <c r="B4" s="2" t="s">
        <v>583</v>
      </c>
      <c r="D4" s="2" t="s">
        <v>584</v>
      </c>
      <c r="F4" s="2" t="s">
        <v>585</v>
      </c>
      <c r="H4" s="87" t="s">
        <v>586</v>
      </c>
      <c r="J4" s="88" t="s">
        <v>62</v>
      </c>
      <c r="L4" s="88" t="s">
        <v>587</v>
      </c>
      <c r="N4" s="87" t="s">
        <v>586</v>
      </c>
      <c r="O4" s="87" t="s">
        <v>588</v>
      </c>
    </row>
    <row r="5" spans="2:15" s="3" customFormat="1" ht="17.45" customHeight="1" x14ac:dyDescent="0.25">
      <c r="B5" s="2" t="s">
        <v>65</v>
      </c>
      <c r="D5" s="2" t="s">
        <v>589</v>
      </c>
      <c r="F5" s="2" t="s">
        <v>590</v>
      </c>
      <c r="H5" s="89" t="s">
        <v>591</v>
      </c>
      <c r="J5" s="2" t="s">
        <v>96</v>
      </c>
      <c r="L5" s="2" t="s">
        <v>592</v>
      </c>
      <c r="N5" s="89" t="s">
        <v>593</v>
      </c>
      <c r="O5" s="90">
        <v>30</v>
      </c>
    </row>
    <row r="6" spans="2:15" s="3" customFormat="1" ht="17.45" customHeight="1" x14ac:dyDescent="0.25">
      <c r="B6" s="2" t="s">
        <v>4</v>
      </c>
      <c r="D6" s="2" t="s">
        <v>78</v>
      </c>
      <c r="F6" s="2" t="s">
        <v>100</v>
      </c>
      <c r="H6" s="89" t="s">
        <v>594</v>
      </c>
      <c r="J6" s="2" t="s">
        <v>172</v>
      </c>
      <c r="L6" s="2" t="s">
        <v>595</v>
      </c>
      <c r="N6" s="89" t="s">
        <v>596</v>
      </c>
      <c r="O6" s="89">
        <v>30</v>
      </c>
    </row>
    <row r="7" spans="2:15" s="3" customFormat="1" ht="17.45" customHeight="1" x14ac:dyDescent="0.25">
      <c r="B7" s="2" t="s">
        <v>5</v>
      </c>
      <c r="D7" s="2" t="s">
        <v>92</v>
      </c>
      <c r="F7" s="2" t="s">
        <v>71</v>
      </c>
      <c r="H7" s="89" t="s">
        <v>597</v>
      </c>
      <c r="J7" s="2" t="s">
        <v>598</v>
      </c>
      <c r="L7" s="2" t="s">
        <v>599</v>
      </c>
      <c r="N7" s="89" t="s">
        <v>600</v>
      </c>
      <c r="O7" s="89">
        <v>40</v>
      </c>
    </row>
    <row r="8" spans="2:15" s="3" customFormat="1" ht="17.45" customHeight="1" x14ac:dyDescent="0.25">
      <c r="B8" s="2" t="s">
        <v>6</v>
      </c>
      <c r="D8" s="2" t="s">
        <v>103</v>
      </c>
      <c r="F8" s="2" t="s">
        <v>601</v>
      </c>
      <c r="H8" s="91" t="s">
        <v>602</v>
      </c>
      <c r="J8" s="2" t="s">
        <v>102</v>
      </c>
      <c r="N8" s="91" t="s">
        <v>603</v>
      </c>
      <c r="O8" s="91">
        <v>90</v>
      </c>
    </row>
    <row r="9" spans="2:15" s="3" customFormat="1" ht="17.45" customHeight="1" x14ac:dyDescent="0.25">
      <c r="B9" s="2" t="s">
        <v>7</v>
      </c>
      <c r="D9" s="2" t="s">
        <v>17</v>
      </c>
      <c r="F9" s="2" t="s">
        <v>604</v>
      </c>
      <c r="J9" s="2" t="s">
        <v>605</v>
      </c>
    </row>
    <row r="10" spans="2:15" s="3" customFormat="1" ht="17.45" customHeight="1" x14ac:dyDescent="0.25">
      <c r="B10" s="2" t="s">
        <v>8</v>
      </c>
      <c r="D10" s="2" t="s">
        <v>20</v>
      </c>
      <c r="F10" s="2" t="s">
        <v>559</v>
      </c>
      <c r="J10" s="2" t="s">
        <v>154</v>
      </c>
    </row>
    <row r="11" spans="2:15" s="3" customFormat="1" ht="17.45" customHeight="1" x14ac:dyDescent="0.25">
      <c r="D11" s="2" t="s">
        <v>18</v>
      </c>
      <c r="F11" s="2" t="s">
        <v>606</v>
      </c>
      <c r="J11" s="2" t="s">
        <v>554</v>
      </c>
    </row>
    <row r="12" spans="2:15" s="3" customFormat="1" ht="17.45" customHeight="1" x14ac:dyDescent="0.25">
      <c r="D12" s="2" t="s">
        <v>22</v>
      </c>
      <c r="F12" s="2" t="s">
        <v>607</v>
      </c>
      <c r="J12" s="2" t="s">
        <v>447</v>
      </c>
    </row>
    <row r="13" spans="2:15" s="3" customFormat="1" ht="17.45" customHeight="1" x14ac:dyDescent="0.25">
      <c r="D13" s="2" t="s">
        <v>21</v>
      </c>
      <c r="F13" s="2" t="s">
        <v>608</v>
      </c>
      <c r="J13" s="2" t="s">
        <v>405</v>
      </c>
    </row>
    <row r="14" spans="2:15" s="3" customFormat="1" ht="17.45" customHeight="1" x14ac:dyDescent="0.25">
      <c r="D14" s="2" t="s">
        <v>16</v>
      </c>
      <c r="F14" s="2" t="s">
        <v>177</v>
      </c>
      <c r="J14" s="2" t="s">
        <v>509</v>
      </c>
    </row>
    <row r="15" spans="2:15" s="3" customFormat="1" ht="17.45" customHeight="1" x14ac:dyDescent="0.25">
      <c r="D15" s="2" t="s">
        <v>19</v>
      </c>
      <c r="F15" s="2" t="s">
        <v>95</v>
      </c>
      <c r="J15" s="2" t="s">
        <v>437</v>
      </c>
    </row>
    <row r="16" spans="2:15" s="3" customFormat="1" ht="17.45" customHeight="1" x14ac:dyDescent="0.25">
      <c r="D16" s="86" t="s">
        <v>23</v>
      </c>
      <c r="F16" s="86" t="s">
        <v>609</v>
      </c>
      <c r="J16" s="2" t="s">
        <v>610</v>
      </c>
    </row>
    <row r="17" spans="6:10" s="3" customFormat="1" ht="17.45" customHeight="1" x14ac:dyDescent="0.25">
      <c r="F17" s="2" t="s">
        <v>611</v>
      </c>
      <c r="J17" s="2" t="s">
        <v>612</v>
      </c>
    </row>
    <row r="18" spans="6:10" s="3" customFormat="1" ht="17.45" customHeight="1" x14ac:dyDescent="0.25">
      <c r="F18" s="2" t="s">
        <v>111</v>
      </c>
      <c r="J18" s="2" t="s">
        <v>613</v>
      </c>
    </row>
    <row r="19" spans="6:10" s="3" customFormat="1" ht="17.45" customHeight="1" x14ac:dyDescent="0.25">
      <c r="J19" s="2" t="s">
        <v>614</v>
      </c>
    </row>
    <row r="20" spans="6:10" s="3" customFormat="1" ht="17.45" customHeight="1" x14ac:dyDescent="0.25">
      <c r="J20" s="2" t="s">
        <v>85</v>
      </c>
    </row>
    <row r="21" spans="6:10" s="3" customFormat="1" ht="17.45" customHeight="1" x14ac:dyDescent="0.25">
      <c r="J21" s="2" t="s">
        <v>615</v>
      </c>
    </row>
    <row r="22" spans="6:10" s="3" customFormat="1" ht="17.45" customHeight="1" x14ac:dyDescent="0.25">
      <c r="J22" s="2" t="s">
        <v>75</v>
      </c>
    </row>
    <row r="23" spans="6:10" s="3" customFormat="1" ht="17.45" customHeight="1" x14ac:dyDescent="0.25"/>
    <row r="24" spans="6:10" s="3" customFormat="1" ht="17.45" customHeight="1" x14ac:dyDescent="0.25">
      <c r="J24" s="2"/>
    </row>
    <row r="25" spans="6:10" s="3" customFormat="1" ht="17.45" customHeight="1" x14ac:dyDescent="0.25"/>
    <row r="26" spans="6:10" s="3" customFormat="1" ht="17.45" customHeight="1" x14ac:dyDescent="0.25"/>
    <row r="27" spans="6:10" s="3" customFormat="1" ht="17.45" customHeight="1" x14ac:dyDescent="0.25"/>
    <row r="28" spans="6:10" x14ac:dyDescent="0.25">
      <c r="J28" s="92"/>
    </row>
  </sheetData>
  <pageMargins left="0.511811024" right="0.511811024" top="0.78740157499999996" bottom="0.78740157499999996" header="0.31496062000000002" footer="0.31496062000000002"/>
  <pageSetup paperSize="9" orientation="portrait" r:id="rId1"/>
  <tableParts count="7">
    <tablePart r:id="rId2"/>
    <tablePart r:id="rId3"/>
    <tablePart r:id="rId4"/>
    <tablePart r:id="rId5"/>
    <tablePart r:id="rId6"/>
    <tablePart r:id="rId7"/>
    <tablePart r:id="rId8"/>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4:B11"/>
  <sheetViews>
    <sheetView workbookViewId="0">
      <selection activeCell="B13" sqref="B13"/>
    </sheetView>
  </sheetViews>
  <sheetFormatPr defaultRowHeight="15" x14ac:dyDescent="0.25"/>
  <cols>
    <col min="1" max="1" width="9.140625" style="1"/>
    <col min="2" max="2" width="16.28515625" style="1" bestFit="1" customWidth="1"/>
    <col min="3" max="16384" width="9.140625" style="1"/>
  </cols>
  <sheetData>
    <row r="4" spans="2:2" x14ac:dyDescent="0.25">
      <c r="B4" s="2" t="s">
        <v>583</v>
      </c>
    </row>
    <row r="5" spans="2:2" x14ac:dyDescent="0.25">
      <c r="B5" s="2" t="s">
        <v>65</v>
      </c>
    </row>
    <row r="6" spans="2:2" x14ac:dyDescent="0.25">
      <c r="B6" s="2" t="s">
        <v>4</v>
      </c>
    </row>
    <row r="7" spans="2:2" x14ac:dyDescent="0.25">
      <c r="B7" s="2" t="s">
        <v>5</v>
      </c>
    </row>
    <row r="8" spans="2:2" x14ac:dyDescent="0.25">
      <c r="B8" s="2" t="s">
        <v>6</v>
      </c>
    </row>
    <row r="9" spans="2:2" x14ac:dyDescent="0.25">
      <c r="B9" s="2" t="s">
        <v>7</v>
      </c>
    </row>
    <row r="10" spans="2:2" x14ac:dyDescent="0.25">
      <c r="B10" s="2" t="s">
        <v>8</v>
      </c>
    </row>
    <row r="11" spans="2:2" x14ac:dyDescent="0.25">
      <c r="B11" s="3"/>
    </row>
  </sheetData>
  <pageMargins left="0.511811024" right="0.511811024" top="0.78740157499999996" bottom="0.78740157499999996" header="0.31496062000000002" footer="0.31496062000000002"/>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B33"/>
  <sheetViews>
    <sheetView workbookViewId="0">
      <selection activeCell="D8" sqref="D8"/>
    </sheetView>
  </sheetViews>
  <sheetFormatPr defaultRowHeight="15" x14ac:dyDescent="0.25"/>
  <cols>
    <col min="1" max="1" width="9.140625" style="1"/>
    <col min="2" max="2" width="13.140625" style="1" customWidth="1"/>
    <col min="3" max="16384" width="9.140625" style="1"/>
  </cols>
  <sheetData>
    <row r="3" spans="2:2" x14ac:dyDescent="0.25">
      <c r="B3" s="2" t="s">
        <v>616</v>
      </c>
    </row>
    <row r="4" spans="2:2" x14ac:dyDescent="0.25">
      <c r="B4" s="2" t="s">
        <v>589</v>
      </c>
    </row>
    <row r="5" spans="2:2" x14ac:dyDescent="0.25">
      <c r="B5" s="2" t="s">
        <v>78</v>
      </c>
    </row>
    <row r="6" spans="2:2" x14ac:dyDescent="0.25">
      <c r="B6" s="2" t="s">
        <v>92</v>
      </c>
    </row>
    <row r="7" spans="2:2" x14ac:dyDescent="0.25">
      <c r="B7" s="2" t="s">
        <v>103</v>
      </c>
    </row>
    <row r="8" spans="2:2" x14ac:dyDescent="0.25">
      <c r="B8" s="2" t="s">
        <v>17</v>
      </c>
    </row>
    <row r="9" spans="2:2" x14ac:dyDescent="0.25">
      <c r="B9" s="2" t="s">
        <v>20</v>
      </c>
    </row>
    <row r="10" spans="2:2" x14ac:dyDescent="0.25">
      <c r="B10" s="2" t="s">
        <v>18</v>
      </c>
    </row>
    <row r="11" spans="2:2" x14ac:dyDescent="0.25">
      <c r="B11" s="2" t="s">
        <v>22</v>
      </c>
    </row>
    <row r="12" spans="2:2" x14ac:dyDescent="0.25">
      <c r="B12" s="2" t="s">
        <v>21</v>
      </c>
    </row>
    <row r="13" spans="2:2" x14ac:dyDescent="0.25">
      <c r="B13" s="2" t="s">
        <v>16</v>
      </c>
    </row>
    <row r="14" spans="2:2" x14ac:dyDescent="0.25">
      <c r="B14" s="2" t="s">
        <v>19</v>
      </c>
    </row>
    <row r="15" spans="2:2" x14ac:dyDescent="0.25">
      <c r="B15" s="86" t="s">
        <v>23</v>
      </c>
    </row>
    <row r="16" spans="2:2" x14ac:dyDescent="0.25">
      <c r="B16" s="86" t="s">
        <v>66</v>
      </c>
    </row>
    <row r="17" spans="2:2" x14ac:dyDescent="0.25">
      <c r="B17" s="4"/>
    </row>
    <row r="18" spans="2:2" x14ac:dyDescent="0.25">
      <c r="B18" s="4"/>
    </row>
    <row r="19" spans="2:2" x14ac:dyDescent="0.25">
      <c r="B19" s="4"/>
    </row>
    <row r="20" spans="2:2" x14ac:dyDescent="0.25">
      <c r="B20" s="4"/>
    </row>
    <row r="21" spans="2:2" x14ac:dyDescent="0.25">
      <c r="B21" s="4"/>
    </row>
    <row r="22" spans="2:2" x14ac:dyDescent="0.25">
      <c r="B22" s="4"/>
    </row>
    <row r="23" spans="2:2" x14ac:dyDescent="0.25">
      <c r="B23" s="4"/>
    </row>
    <row r="24" spans="2:2" x14ac:dyDescent="0.25">
      <c r="B24" s="4"/>
    </row>
    <row r="25" spans="2:2" x14ac:dyDescent="0.25">
      <c r="B25" s="4"/>
    </row>
    <row r="26" spans="2:2" x14ac:dyDescent="0.25">
      <c r="B26" s="4"/>
    </row>
    <row r="27" spans="2:2" x14ac:dyDescent="0.25">
      <c r="B27" s="4"/>
    </row>
    <row r="28" spans="2:2" x14ac:dyDescent="0.25">
      <c r="B28" s="4"/>
    </row>
    <row r="29" spans="2:2" x14ac:dyDescent="0.25">
      <c r="B29" s="4"/>
    </row>
    <row r="30" spans="2:2" x14ac:dyDescent="0.25">
      <c r="B30" s="4"/>
    </row>
    <row r="31" spans="2:2" x14ac:dyDescent="0.25">
      <c r="B31" s="4"/>
    </row>
    <row r="32" spans="2:2" x14ac:dyDescent="0.25">
      <c r="B32" s="4"/>
    </row>
    <row r="33" spans="2:2" x14ac:dyDescent="0.25">
      <c r="B33" s="2"/>
    </row>
  </sheetData>
  <pageMargins left="0.511811024" right="0.511811024" top="0.78740157499999996" bottom="0.78740157499999996" header="0.31496062000000002" footer="0.31496062000000002"/>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765D5D87AAEED47AD680D8F4BEF09B6" ma:contentTypeVersion="10" ma:contentTypeDescription="Create a new document." ma:contentTypeScope="" ma:versionID="4f4aa975e2bf8ef0f096bf5dfb3c79dd">
  <xsd:schema xmlns:xsd="http://www.w3.org/2001/XMLSchema" xmlns:xs="http://www.w3.org/2001/XMLSchema" xmlns:p="http://schemas.microsoft.com/office/2006/metadata/properties" xmlns:ns2="e8202274-3a45-4b5a-95f7-81d846dbeaf3" xmlns:ns3="ff9ba76c-36fa-4ae2-9b4b-5ac1086cb33d" targetNamespace="http://schemas.microsoft.com/office/2006/metadata/properties" ma:root="true" ma:fieldsID="a86f1bb6617f3d6a3769ae0120ca3375" ns2:_="" ns3:_="">
    <xsd:import namespace="e8202274-3a45-4b5a-95f7-81d846dbeaf3"/>
    <xsd:import namespace="ff9ba76c-36fa-4ae2-9b4b-5ac1086cb3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202274-3a45-4b5a-95f7-81d846dbea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f9ba76c-36fa-4ae2-9b4b-5ac1086cb33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DADDE6-D76B-41D1-AD4E-E693A72E118A}">
  <ds:schemaRefs>
    <ds:schemaRef ds:uri="http://schemas.microsoft.com/sharepoint/v3/contenttype/forms"/>
  </ds:schemaRefs>
</ds:datastoreItem>
</file>

<file path=customXml/itemProps2.xml><?xml version="1.0" encoding="utf-8"?>
<ds:datastoreItem xmlns:ds="http://schemas.openxmlformats.org/officeDocument/2006/customXml" ds:itemID="{DB8081DC-9DF7-44B3-8944-151E5FA0E8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202274-3a45-4b5a-95f7-81d846dbeaf3"/>
    <ds:schemaRef ds:uri="ff9ba76c-36fa-4ae2-9b4b-5ac1086cb3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737A8A-66B1-4044-9322-ACDE9B646C8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CONSOLIDAÇÃO</vt:lpstr>
      <vt:lpstr>UAPA</vt:lpstr>
      <vt:lpstr>UCIN</vt:lpstr>
      <vt:lpstr>UGEP</vt:lpstr>
      <vt:lpstr>UMIN</vt:lpstr>
      <vt:lpstr>USAS</vt:lpstr>
      <vt:lpstr>Auxiliar</vt:lpstr>
      <vt:lpstr>_Subsecretarias</vt:lpstr>
      <vt:lpstr>_Divisões</vt:lpstr>
      <vt:lpstr>_ObjetivosEstrategicos</vt:lpstr>
      <vt:lpstr>UMAD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Vinicius Teixeira</dc:creator>
  <cp:keywords/>
  <dc:description/>
  <cp:lastModifiedBy>VINICIUS OLIVEIRA TEIXEIRA</cp:lastModifiedBy>
  <cp:revision/>
  <dcterms:created xsi:type="dcterms:W3CDTF">2021-09-03T15:14:55Z</dcterms:created>
  <dcterms:modified xsi:type="dcterms:W3CDTF">2023-11-14T21:11:03Z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0x0101002765D5D87AAEED47AD680D8F4BEF09B6</vt:lpwstr>
  </property>
</Properties>
</file>