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d.docs.live.net/8667e5974915a09c/Área de Trabalho/"/>
    </mc:Choice>
  </mc:AlternateContent>
  <xr:revisionPtr revIDLastSave="30" documentId="8_{BC98EB51-8795-4BAC-88CD-432507009857}" xr6:coauthVersionLast="47" xr6:coauthVersionMax="47" xr10:uidLastSave="{76BF29FC-D139-48B2-9B59-42A24E795654}"/>
  <bookViews>
    <workbookView xWindow="-120" yWindow="-120" windowWidth="38640" windowHeight="15840" tabRatio="798" xr2:uid="{00000000-000D-0000-FFFF-FFFF00000000}"/>
  </bookViews>
  <sheets>
    <sheet name="CONSOLIDAÇÃO" sheetId="4" r:id="rId1"/>
    <sheet name="UAPA" sheetId="14" r:id="rId2"/>
    <sheet name="UCIN" sheetId="6" r:id="rId3"/>
    <sheet name="UGEP" sheetId="5" r:id="rId4"/>
    <sheet name="UMAD" sheetId="8" r:id="rId5"/>
    <sheet name="UMIN" sheetId="1" r:id="rId6"/>
    <sheet name="USAS" sheetId="7" r:id="rId7"/>
    <sheet name="DIAC" sheetId="21" r:id="rId8"/>
    <sheet name="Auxiliar" sheetId="3" state="hidden" r:id="rId9"/>
    <sheet name="DadosBrutos" sheetId="10" state="hidden" r:id="rId10"/>
  </sheets>
  <externalReferences>
    <externalReference r:id="rId11"/>
    <externalReference r:id="rId12"/>
  </externalReferences>
  <definedNames>
    <definedName name="AcoesOrç">'[1]pacGestor2021_v.3.1'!#REF!</definedName>
    <definedName name="AGestores">'[1]pacGestor2021_v.3.1'!#REF!</definedName>
    <definedName name="DadosExternos_2" localSheetId="9" hidden="1">DadosBrutos!$B$2:$L$452</definedName>
    <definedName name="Demanda">'[1]pacGestor2021_v.3.1'!#REF!</definedName>
    <definedName name="LAcoesOrcamentarias" localSheetId="0">'[1]pacGestor2021_v.3.1'!#REF!</definedName>
    <definedName name="LAcoesOrcamentarias">'[1]pacGestor2021_v.3.1'!#REF!</definedName>
    <definedName name="LAreasGestoras" localSheetId="0">'[1]pacGestor2021_v.3.1'!#REF!</definedName>
    <definedName name="LAreasGestoras">'[1]pacGestor2021_v.3.1'!#REF!</definedName>
    <definedName name="ListaStatus">[2]!_TStatus[Status]</definedName>
    <definedName name="LObjetivosEstrategicos" localSheetId="0">'[1]pacGestor2021_v.3.1'!#REF!</definedName>
    <definedName name="LObjetivosEstrategicos">'[1]pacGestor2021_v.3.1'!#REF!</definedName>
    <definedName name="LObjetos" localSheetId="0">'[1]pacGestor2021_v.3.1'!#REF!</definedName>
    <definedName name="LObjetos">'[1]pacGestor2021_v.3.1'!#REF!</definedName>
    <definedName name="LOrgaos" localSheetId="0">'[1]pacGestor2021_v.3.1'!#REF!</definedName>
    <definedName name="LOrgaos">'[1]pacGestor2021_v.3.1'!#REF!</definedName>
    <definedName name="LOrigemDaDemanda" localSheetId="0">'[1]pacGestor2021_v.3.1'!#REF!</definedName>
    <definedName name="LOrigemDaDemanda">'[1]pacGestor2021_v.3.1'!#REF!</definedName>
    <definedName name="LSubsecretarias" localSheetId="0">'[1]pacGestor2021_v.3.1'!#REF!</definedName>
    <definedName name="LSubsecretarias">'[1]pacGestor2021_v.3.1'!#REF!</definedName>
    <definedName name="LUnidadesDemandantes" localSheetId="0">'[1]pacGestor2021_v.3.1'!#REF!</definedName>
    <definedName name="LUnidadesDemandantes">'[1]pacGestor2021_v.3.1'!#REF!</definedName>
    <definedName name="ObjEstra">'[1]pacGestor2021_v.3.1'!#REF!</definedName>
    <definedName name="ObjEstrat">'[1]pacGestor2021_v.3.1'!#REF!</definedName>
    <definedName name="Objetos">'[1]pacGestor2021_v.3.1'!#REF!</definedName>
    <definedName name="Órgãos">'[1]pacGestor2021_v.3.1'!#REF!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65" i="8" l="1"/>
  <c r="E12" i="4" l="1"/>
  <c r="E6" i="4"/>
  <c r="E11" i="4"/>
  <c r="E9" i="4"/>
  <c r="E8" i="4"/>
  <c r="E7" i="4"/>
  <c r="E10" i="4"/>
  <c r="E13" i="4" l="1"/>
</calcChain>
</file>

<file path=xl/sharedStrings.xml><?xml version="1.0" encoding="utf-8"?>
<sst xmlns="http://schemas.openxmlformats.org/spreadsheetml/2006/main" count="10576" uniqueCount="2478">
  <si>
    <t>Seção Judiciária de São Paulo</t>
  </si>
  <si>
    <t>Plano de Contratações Anual (PCA) 2024</t>
  </si>
  <si>
    <t>Subsecretaria</t>
  </si>
  <si>
    <t>Valores Consolidados</t>
  </si>
  <si>
    <t>UAPA</t>
  </si>
  <si>
    <t>UCIN</t>
  </si>
  <si>
    <t>UGEP</t>
  </si>
  <si>
    <t>UMAD</t>
  </si>
  <si>
    <t>UMIN</t>
  </si>
  <si>
    <t>USAS</t>
  </si>
  <si>
    <t>DIAC</t>
  </si>
  <si>
    <t>TOTAL</t>
  </si>
  <si>
    <t>Aprovação do PAC 2024</t>
  </si>
  <si>
    <t>Despacho nº 10272572</t>
  </si>
  <si>
    <t>Demandas Intercorrentes</t>
  </si>
  <si>
    <t>Data</t>
  </si>
  <si>
    <t>Despacho DFOR</t>
  </si>
  <si>
    <t>Área</t>
  </si>
  <si>
    <r>
      <rPr>
        <b/>
        <sz val="20"/>
        <color theme="4" tint="-0.249977111117893"/>
        <rFont val="Calibri"/>
        <family val="2"/>
        <scheme val="minor"/>
      </rPr>
      <t>Seção Judiciária de São Paulo</t>
    </r>
    <r>
      <rPr>
        <sz val="20"/>
        <color theme="4" tint="-0.249977111117893"/>
        <rFont val="Calibri"/>
        <family val="2"/>
        <scheme val="minor"/>
      </rPr>
      <t xml:space="preserve">
</t>
    </r>
    <r>
      <rPr>
        <b/>
        <sz val="14"/>
        <color theme="4" tint="-0.249977111117893"/>
        <rFont val="Calibri"/>
        <family val="2"/>
        <scheme val="minor"/>
      </rPr>
      <t xml:space="preserve">Plano de Contratações Anual 2024
</t>
    </r>
    <r>
      <rPr>
        <sz val="12"/>
        <color theme="4" tint="-0.249977111117893"/>
        <rFont val="Calibri"/>
        <family val="2"/>
        <scheme val="minor"/>
      </rPr>
      <t>Resolução PRES nº 350/2020, com alterações.</t>
    </r>
  </si>
  <si>
    <t>Unidade Requisitante
(Área Gestora)</t>
  </si>
  <si>
    <t>Linha de Fornecimento SICAF</t>
  </si>
  <si>
    <r>
      <rPr>
        <b/>
        <sz val="12"/>
        <color theme="0"/>
        <rFont val="Calibri"/>
        <family val="2"/>
        <scheme val="minor"/>
      </rPr>
      <t>Contratos ou Atas Vigentes</t>
    </r>
    <r>
      <rPr>
        <sz val="12"/>
        <color theme="0"/>
        <rFont val="Calibri"/>
        <family val="2"/>
        <scheme val="minor"/>
      </rPr>
      <t xml:space="preserve">
(Se houver)</t>
    </r>
  </si>
  <si>
    <t>ID</t>
  </si>
  <si>
    <t>Divisão</t>
  </si>
  <si>
    <t>Seção</t>
  </si>
  <si>
    <t>Objeto (Descrição Sucinta)</t>
  </si>
  <si>
    <t>Natureza</t>
  </si>
  <si>
    <t>Classe de Materiais</t>
  </si>
  <si>
    <t>Código CATSER</t>
  </si>
  <si>
    <t>Quantidade Estimada</t>
  </si>
  <si>
    <t>Valor Estimado</t>
  </si>
  <si>
    <t>Grau de Prioridade</t>
  </si>
  <si>
    <t>Justificativa da Aquisição/Contratação</t>
  </si>
  <si>
    <t>Objetivos(s) Estratégico(s) Atendido(s) pela Aquisição</t>
  </si>
  <si>
    <t>Tipo de Contratação</t>
  </si>
  <si>
    <t>Nº do Contrato / ARP</t>
  </si>
  <si>
    <t>Fim da Vigência</t>
  </si>
  <si>
    <t>Processo SEI
(Contrato/ ARP Vigente)</t>
  </si>
  <si>
    <t>Data Prevista para a Nova Contratação</t>
  </si>
  <si>
    <t>Processo SEI
(Nova Contratação)</t>
  </si>
  <si>
    <t>Status</t>
  </si>
  <si>
    <t>DUDJ</t>
  </si>
  <si>
    <t>SUAQ</t>
  </si>
  <si>
    <t>Serviços de armazenamento e movimentação física do acervo arquivístico da JFSP.</t>
  </si>
  <si>
    <t>Serviço</t>
  </si>
  <si>
    <t>N.A.</t>
  </si>
  <si>
    <t>Médio</t>
  </si>
  <si>
    <t>Promover a guarda adequada dos processos judiciais físicos, bem como os serviços de arquivamento e desarquivamento em prazo adequado à prestação juriscional.</t>
  </si>
  <si>
    <t>Agilidade e produtividade na prestação jurisdicional</t>
  </si>
  <si>
    <t>Contrato existente com vigência posterior ao exercício de referência</t>
  </si>
  <si>
    <t>04.759.10.21</t>
  </si>
  <si>
    <t>0022747-74.2020.4.03.8001</t>
  </si>
  <si>
    <t>Contratação Vigente</t>
  </si>
  <si>
    <t>-</t>
  </si>
  <si>
    <t>Serviços de digitalização de processos e documentos avulsos.</t>
  </si>
  <si>
    <t>Embora esta Seção Judiciária de São Paulo tenha concluído a virtualização de 100% dos feitos judiciais em tramitação em observância ao disposto na Resolução nº 420/2021 do CNJ, há grande passivo de processos arquivados, suspensos e sobrestados que em caso de necessidade de retomada da tramitação, consultas frequentes ou pelas demais hipóteses previstas na Resolução nº 469/2022 do CNJ podem ser virtualizados.</t>
  </si>
  <si>
    <t>04.833.10.23</t>
  </si>
  <si>
    <t>0012438-86.2023.4.03.8001</t>
  </si>
  <si>
    <t/>
  </si>
  <si>
    <t>DIES</t>
  </si>
  <si>
    <t>CURSOS - PESSOA JURÍDICA (33.90.39)</t>
  </si>
  <si>
    <t>Resolução 169/2008 TRF3</t>
  </si>
  <si>
    <t>Aperfeiçoamento da gestão de pessoas</t>
  </si>
  <si>
    <t>Nova Contratação para Novo Serviço / Compra</t>
  </si>
  <si>
    <t>Contratação / Prorrogação Concluída</t>
  </si>
  <si>
    <t>Congresso de Pregoeiros</t>
  </si>
  <si>
    <t>0001159-69.2024.4.03.8001</t>
  </si>
  <si>
    <t xml:space="preserve">Orçamento Público </t>
  </si>
  <si>
    <t>Processo Não Localizado</t>
  </si>
  <si>
    <t>Desoneração da Folha de Pagamento</t>
  </si>
  <si>
    <t xml:space="preserve">Novo Marco Fiscal </t>
  </si>
  <si>
    <t xml:space="preserve">Nova Lei de Licitações </t>
  </si>
  <si>
    <t xml:space="preserve">Seminário Nacional de Obras Públicas e Manutenção Predial </t>
  </si>
  <si>
    <t>DUBI</t>
  </si>
  <si>
    <t>Jornal Folha de S. Paulo (Jornal digital)</t>
  </si>
  <si>
    <t>Alto</t>
  </si>
  <si>
    <t>Promover a  atualização sistematizada do conjunto informacional do acervo das Bibliotecas da JF3R</t>
  </si>
  <si>
    <t>Nova Contratação para Continuidade de Serviço / Fornecimento</t>
  </si>
  <si>
    <t>0012752-32.2023.4.03.8001</t>
  </si>
  <si>
    <t>0000445-12.2024.4.03.8001</t>
  </si>
  <si>
    <t>Atendimento de Recomendações</t>
  </si>
  <si>
    <t>Banco de Preços</t>
  </si>
  <si>
    <t xml:space="preserve">Proporcionar capacitação e pesquisa, de conteúdo informacional na área das Contratações Públicas, promovendo atualização e acréscimo de conhecimentos necessários à elaboração de informações jurídicas e pareceres e ao atendimento às consultas formuladas pelas áreas envolvidas em matérias contratuais no âmbito da JF3R. </t>
  </si>
  <si>
    <t>0010395-79.2023.4.03.8001</t>
  </si>
  <si>
    <t>0000447-79.2024.4.03.8001</t>
  </si>
  <si>
    <t>Lex/Magister (Periódicos digitais)</t>
  </si>
  <si>
    <t>0008238-36.2023.4.03.8001</t>
  </si>
  <si>
    <t>0000410-52.2024.4.03.8001</t>
  </si>
  <si>
    <t>Livros físicos (material permanente)</t>
  </si>
  <si>
    <t>Compra</t>
  </si>
  <si>
    <t>Garantir a atualização do acervo da Biblioteca JF3R, bem como de Gabinetes e unidades administrativas, para atendimento a todas as necessidades informacionais de Magistrados e servidores.</t>
  </si>
  <si>
    <t>0000451-19.2024.4.03.8001</t>
  </si>
  <si>
    <t>BVPJ - Biblioteca Virtual Profissional Juruá</t>
  </si>
  <si>
    <t>0010397-49.2023.4.03.8001</t>
  </si>
  <si>
    <t>0000415-74.2024.4.03.8001</t>
  </si>
  <si>
    <t>SUSO</t>
  </si>
  <si>
    <t>Prestação de serviços de interpretação simultânea em Lingua Brasileira de Sinais (LIBRAS)  nas modalidades falada e sinalizada - PRESENCIAL</t>
  </si>
  <si>
    <t>27928</t>
  </si>
  <si>
    <t>10 horas</t>
  </si>
  <si>
    <t>Suprir a necessidade nos eventos realizados em proporcionar acessibilidade comunicacional às pessoas com deficiência auditiva</t>
  </si>
  <si>
    <t>Alinhada ao objetivo do Macrodesafio I - diminuir as barreiras da pessoa com deficiência no acesso à justiça, previsto na Resolução PRES Nº 434/2021.</t>
  </si>
  <si>
    <t>0011121-19.2024.4.03.8001</t>
  </si>
  <si>
    <t>Consulta DUPL Realizada</t>
  </si>
  <si>
    <t>Prestação de serviços de interpretação simultânea em Lingua Brasileira de Sinais (LIBRAS)  nas modalidades falada e sinalizada - ON LINE</t>
  </si>
  <si>
    <t>26 horas</t>
  </si>
  <si>
    <t>DUIP</t>
  </si>
  <si>
    <t>SUIG</t>
  </si>
  <si>
    <t>Estagiários - Programa de Estágio Remunerado da SJSP</t>
  </si>
  <si>
    <t>Resolução TRF3 nº 334/2013</t>
  </si>
  <si>
    <t>Prorrogação Contratual (Termo Aditivo)</t>
  </si>
  <si>
    <t>Contrato N.I. 04.798.10.22 (9173410)</t>
  </si>
  <si>
    <t>0005529-62.2022.4.03.8001</t>
  </si>
  <si>
    <t>Seguro Programa de Voluntariado - Serviço continuado - Apólice de seguro de acidentes pessoais do Voluntariado</t>
  </si>
  <si>
    <t>Determinação da Resolução Pres nº 153/2005, artigo 18.</t>
  </si>
  <si>
    <t>Contrato N.I. 04.783.10.22 (8852351)</t>
  </si>
  <si>
    <t>0019077-91.2021.4.03.8001</t>
  </si>
  <si>
    <t>DEMANDA TRANSFERIDA À DIVISÃO DE SEGURANÇA: USAS-57
(DESPACHO DFOR 10743933)</t>
  </si>
  <si>
    <t>Contratação Cancelada</t>
  </si>
  <si>
    <t>DSOC</t>
  </si>
  <si>
    <t>SUEU</t>
  </si>
  <si>
    <t>Exame de Sangue</t>
  </si>
  <si>
    <t>Cumprimento ao inciso IV do art. 6º da Resolução CNJ nº 207/2015, que institui a "Política de Atenção Integral à Saúde de Magistrados e Servidores do Poder Judiciário".</t>
  </si>
  <si>
    <t>0012026-24.2024.4.03.8001</t>
  </si>
  <si>
    <t>Elaboração de Edital / ACD / Minutas</t>
  </si>
  <si>
    <t>Patologia Clínica - Urina</t>
  </si>
  <si>
    <t>Consulta Médica - Clínica Geral</t>
  </si>
  <si>
    <t>SUPQ</t>
  </si>
  <si>
    <t>TESTE PSICOLÓGICO DE PERSONALIDADE - IPHEXA
(Créditos de Aplicação)</t>
  </si>
  <si>
    <t>Utilização na avaliação psicológica de candidatos habilitados no Concurso Público para Provimento de Cargos dos Quadros Permanentes de Pessoal da Seção Judiciária de São Paulo, conforme previsto em Edital.</t>
  </si>
  <si>
    <t>0014947-53.2024.4.03.8001</t>
  </si>
  <si>
    <t>Processo Criado</t>
  </si>
  <si>
    <t>TESTE PSICOLÓGICO DE PERSONALIDADE - IPHEXA
(Manual)</t>
  </si>
  <si>
    <t>DISD</t>
  </si>
  <si>
    <t>Serviços de agenciamento de viagens</t>
  </si>
  <si>
    <t>166 Passagens</t>
  </si>
  <si>
    <t>Manter forma de agenciamento de passagens aéreas para magistrados e servidores.</t>
  </si>
  <si>
    <t>Aperfeiçoamento da gestão administrativa e da governança judiciária</t>
  </si>
  <si>
    <t>04.723.10.19</t>
  </si>
  <si>
    <t>0023034-71.2019.4.03.8001</t>
  </si>
  <si>
    <t>0013185-36.2023.4.03.8001</t>
  </si>
  <si>
    <t>Licitação Agendada</t>
  </si>
  <si>
    <t>Alimentação para o Tribunal do Júri - 1ª Vara Criminal</t>
  </si>
  <si>
    <t>Baixo</t>
  </si>
  <si>
    <t>Ocasionalmente, se necessário, alimentar os participantes de Tribunal do Júri durante sua realização.</t>
  </si>
  <si>
    <t>0002217-10.2024.4.03.8001</t>
  </si>
  <si>
    <t>SUC1</t>
  </si>
  <si>
    <t>Limpeza e Conservação
(REGIÃO I)</t>
  </si>
  <si>
    <t xml:space="preserve">Continuidade dos Serviços de Limpeza. Contrato prorrogado em 2023 com cláusula resilitiva, até que a nova contratação seja concluída, assim, em 2024, há a previsão de renovação do novo contrato firmado em 2023 ou nova contratação, valor estimado com base no valor atual do contrato. </t>
  </si>
  <si>
    <t>04.826.10.23</t>
  </si>
  <si>
    <t>0009159-92.2023.4.03.8001</t>
  </si>
  <si>
    <t>0002234-80.2023.4.03.8001</t>
  </si>
  <si>
    <t>Limpeza e Conservação
(REGIÃO II)</t>
  </si>
  <si>
    <t>Continuidade dos Serviços de Limpeza. Contrato prorrogado em 2023 com cláusula resilitiva, até que a nova contratação seja concluída, assim, em 2024, há a previsão de renovação do novo contrato firmado em 2022 ou nova contratação, valor estimado com base no valor atual do contrato.</t>
  </si>
  <si>
    <t>04.780.10.22</t>
  </si>
  <si>
    <t>0013354-57.2022.4.03.8001</t>
  </si>
  <si>
    <t>Limpeza e Conservação
(REGIÃO III)</t>
  </si>
  <si>
    <t>Continuidade dos Serviços de Limpeza. Contrato prorrogado em 2023 com cláusula resilitiva, até que a nova contratação seja concluída, assim, em 2024, há a previsão de renovação do novo contrato firmado em 2023 ou nova contratação, valor estimado com base no valor atual do contrato.</t>
  </si>
  <si>
    <t>04.827.10.23</t>
  </si>
  <si>
    <t>0009223-05.2023.4.03.8001</t>
  </si>
  <si>
    <t>Coleta de Resíduos sólidos não recicláveis
(SÃO PAULO e GUARULHOS)</t>
  </si>
  <si>
    <t>Continuidade dos serviços de Coleta de Lixo para atender às legislações municipais.</t>
  </si>
  <si>
    <t>04.815.10.23</t>
  </si>
  <si>
    <t>0006381-52.2023.4.03.8001</t>
  </si>
  <si>
    <t>ARP - Transporte de bens e mobiliários</t>
  </si>
  <si>
    <t>14.500 m³</t>
  </si>
  <si>
    <t xml:space="preserve">Ter objeto contratual para a mudança de prédios e transporte de bens e mobiliários da JFSP. </t>
  </si>
  <si>
    <t>ATA 12.1275.10.23</t>
  </si>
  <si>
    <t>0012306-63.2022.4.03.8001</t>
  </si>
  <si>
    <t>0000528-28.2024.4.03.8001</t>
  </si>
  <si>
    <t>SUC2</t>
  </si>
  <si>
    <t>Suporte Operacional
(REGIÃO I)</t>
  </si>
  <si>
    <t>Continuação da prestação de serviços de suporte operacional para atendimento das necessidades da JFSP.</t>
  </si>
  <si>
    <t>04.739.10.20</t>
  </si>
  <si>
    <t>0005382-07.2020.4.03.8001</t>
  </si>
  <si>
    <t>0004231-98.2023.4.03.8001</t>
  </si>
  <si>
    <t>Suporte Operacional
(REGIÃO II)</t>
  </si>
  <si>
    <t>04.747.10.20</t>
  </si>
  <si>
    <t>0020663-03.2020.4.03.8001</t>
  </si>
  <si>
    <t>Suporte Operacional
(REGIÃO III)</t>
  </si>
  <si>
    <t>04.748.10.20</t>
  </si>
  <si>
    <t>0020664-85.2020.4.03.8001</t>
  </si>
  <si>
    <t>DUMP</t>
  </si>
  <si>
    <t>SUFC</t>
  </si>
  <si>
    <t>DEMANDA EXCLUÍDA DO PCA
(DESPACHO DFOR 10634321)</t>
  </si>
  <si>
    <t>SUC3</t>
  </si>
  <si>
    <t>Outsourcing de impressão
(REGIÃO I)</t>
  </si>
  <si>
    <t>Fornecer o uso de equipamentos de impressão e digitalização à JFSP.</t>
  </si>
  <si>
    <t>04.838.10.23</t>
  </si>
  <si>
    <t>0014354-58.2023.4.03.8001</t>
  </si>
  <si>
    <t>0020953-47.2022.4.03.8001</t>
  </si>
  <si>
    <t>Outsourcing de impressão
(REGIÃO II)</t>
  </si>
  <si>
    <t>04.836.10.23</t>
  </si>
  <si>
    <t>0014357-13.2023.4.03.8001</t>
  </si>
  <si>
    <t>Outsourcing de impressão
(REGIÃO III)</t>
  </si>
  <si>
    <t>04.839.10.23</t>
  </si>
  <si>
    <t>19/03/2028</t>
  </si>
  <si>
    <t>0014358-95.2023.4.03.8001</t>
  </si>
  <si>
    <t>Servicos de publicação de avisos de licitação e matérias afins em jornais de grande circulação no Estado de São Paulo.</t>
  </si>
  <si>
    <t>1.300 cm/cl</t>
  </si>
  <si>
    <t xml:space="preserve">Atender a demanda de publicações de avisos de licitação e matérias afins, em jornal de grande circulação no Estado de São Paulo. </t>
  </si>
  <si>
    <t>04.844.10.23</t>
  </si>
  <si>
    <t>0015949-92.2023.4.03.8001</t>
  </si>
  <si>
    <t xml:space="preserve"> 0005737-12.2023.4.03.8001</t>
  </si>
  <si>
    <t>SUTA</t>
  </si>
  <si>
    <t>Manutenção PABX</t>
  </si>
  <si>
    <t>52 centrais telefônicas</t>
  </si>
  <si>
    <t>Manter o funcionamento das centrais telefônicas para a manutenção do sistema telefônico desta Administração</t>
  </si>
  <si>
    <t>Fortalecimento da relação institucional da Justiça Federal com a sociedade</t>
  </si>
  <si>
    <t>08.379.10.23</t>
  </si>
  <si>
    <t>0002139-50.2023.4.03.8001</t>
  </si>
  <si>
    <r>
      <rPr>
        <sz val="11"/>
        <color rgb="FF000000"/>
        <rFont val="Calibri"/>
        <family val="2"/>
        <scheme val="minor"/>
      </rPr>
      <t xml:space="preserve">STFC-DDR
</t>
    </r>
    <r>
      <rPr>
        <sz val="10"/>
        <color rgb="FF000000"/>
        <rFont val="Calibri"/>
        <family val="2"/>
        <scheme val="minor"/>
      </rPr>
      <t>(AMERICANA, ANDRADINA, ASSIS, AVARÉ, BARRETOS, BARUERI, BAURU, BOTUCATU, BRAGANÇA PTA, CAMPINAS, CARAGUATATUBA, CATANDUVA, GUARATINGUETÁ, GUARULHOS, ITAPEVA, JAÚ, JUNDIAÍ, LINS, MARÍLIA, MAUÁ, MOGI DAS CRUZES, OSASCO, PRESIDENTE PRUDENTE, RIBEIRÃO PRETO, SANTO ANDRÉ, SANTOS, SÃO JOSÉ DO RIO PRETO, SÃO JOSÉ DOS CAMPOS, SOROCABA, SEDE ADMINISTRATIVA e TUPÃ)</t>
    </r>
  </si>
  <si>
    <t>Comunicação telefônica</t>
  </si>
  <si>
    <t>04.789.10.22</t>
  </si>
  <si>
    <t>0016701-98.2022.4.03.8001</t>
  </si>
  <si>
    <r>
      <rPr>
        <sz val="11"/>
        <color rgb="FF000000"/>
        <rFont val="Calibri"/>
        <family val="2"/>
        <scheme val="minor"/>
      </rPr>
      <t xml:space="preserve">STFC-DDR
</t>
    </r>
    <r>
      <rPr>
        <sz val="10"/>
        <color rgb="FF000000"/>
        <rFont val="Calibri"/>
        <family val="2"/>
        <scheme val="minor"/>
      </rPr>
      <t>(ARAÇATUBA, ARARAQUARA, JALES, LIMEIRA, OURINHOS, PIRACICABA, REGISTRO, SÃO BERNARDO, SÃO CARLOS, SÃO JOÃO DA BOA VISTA, SÃO VICENTE, PW, EXECUÇÕES FISCAIS, JEF e TAUBATÉ)</t>
    </r>
  </si>
  <si>
    <t>04.744.10.20</t>
  </si>
  <si>
    <t>0002159-46.2020.4.03.8001</t>
  </si>
  <si>
    <r>
      <rPr>
        <sz val="11"/>
        <color rgb="FF000000"/>
        <rFont val="Calibri"/>
        <family val="2"/>
        <scheme val="minor"/>
      </rPr>
      <t xml:space="preserve">STFC-DDR
</t>
    </r>
    <r>
      <rPr>
        <sz val="10"/>
        <color rgb="FF000000"/>
        <rFont val="Calibri"/>
        <family val="2"/>
        <scheme val="minor"/>
      </rPr>
      <t>(FRANCA e TURMAS RECURSAIS)</t>
    </r>
  </si>
  <si>
    <t>04.825.10.23</t>
  </si>
  <si>
    <t>0009259-47.2023.4.03.8001</t>
  </si>
  <si>
    <t>0017857-24.2022.4.03.8001</t>
  </si>
  <si>
    <t xml:space="preserve">LDN/LDI </t>
  </si>
  <si>
    <t>04.842.10.23</t>
  </si>
  <si>
    <t>0014669-86.2023.4.03.8001</t>
  </si>
  <si>
    <t>SMP
(Celular)</t>
  </si>
  <si>
    <t>43 linhas Tipo 1 + 74 linhas Tipo 2</t>
  </si>
  <si>
    <t>04.727.10.19</t>
  </si>
  <si>
    <t>0008693-64.2024.4.03.8001</t>
  </si>
  <si>
    <t>Revisão DUPL</t>
  </si>
  <si>
    <t>Telefonia SIP</t>
  </si>
  <si>
    <t>0002606-92.2024.4.03.8001</t>
  </si>
  <si>
    <t>Planejamento em Instrução</t>
  </si>
  <si>
    <t>DEMANDA EXCLUÍDA DO PCA
(DESPACHO DFOR 10565069)</t>
  </si>
  <si>
    <t>SUPRIMENTOS DE INFORMÁTICA - TIC</t>
  </si>
  <si>
    <t>Abastecimento do Almoxarifado Central para suprimento de demandas da SJSP</t>
  </si>
  <si>
    <t>ARTIGOS DIVERSOS PARA PROCESSAMENTO AUTOMÁTICO DE DADOS</t>
  </si>
  <si>
    <t>OUTROS MATERIAIS DE CONSUMO</t>
  </si>
  <si>
    <t>PAPÉIS E PAPELÕES</t>
  </si>
  <si>
    <t>PRODUTOS DIVERSOS NÃO METÁLICOS</t>
  </si>
  <si>
    <t>CAIXAS, CAIXOTES E ENGRADADOS</t>
  </si>
  <si>
    <t>RECIPIENTES ESPECIALIZADOS PARA TRANSPORTE E ARMAZENAGEM</t>
  </si>
  <si>
    <t>SACOS E BOLSAS</t>
  </si>
  <si>
    <t>ARTIGOS DE PLÁSTICO</t>
  </si>
  <si>
    <t>CABOS DE FIBRA, CORDOALHAS E BARBANTES</t>
  </si>
  <si>
    <t>EQUIPAMENTOS E APARELHOS DE COZINHA</t>
  </si>
  <si>
    <t>EQUIPAMENTOS PARA COZINHAR, ASSAR E SERVIR ALIMENTOS
(CAFETEIRA ELÉTRICA)</t>
  </si>
  <si>
    <t>0001189-07.2024.4.03.8001</t>
  </si>
  <si>
    <t>Licitação Bem Sucedida</t>
  </si>
  <si>
    <t>UTENSÍLIOS E FERRAMENTAS MANUAIS DE COZINHA</t>
  </si>
  <si>
    <t>LOUÇA E ARTIGOS DE MESA</t>
  </si>
  <si>
    <t>JOGOS, CONJUNTOS  E  EQUIPAMENTOS PARA PREPARAR E SERVIR ALIMENTOS</t>
  </si>
  <si>
    <t>CUTELARIA E TALHERES</t>
  </si>
  <si>
    <t>EQUIPAMENTOS E INSTALAÇÕES PARA SANEAMENTO AMBIENTAL</t>
  </si>
  <si>
    <t>RECIPIENTES PARA COLETA DE MATERIAIS PERIGOSOS, MATERIAIS E EQUIPAMENTOS DE LIMPEZA</t>
  </si>
  <si>
    <t>EQUIPAMENTO  PARA DESCONTAMINAÇÃO E IMPREGNAÇÃO</t>
  </si>
  <si>
    <t>TAPEÇARIAS, CORTINAS E PERSIANAS</t>
  </si>
  <si>
    <t>VESTUÁRIO PARA FINS ESPECIAIS</t>
  </si>
  <si>
    <t>0016247-84.2023.4.03.8001</t>
  </si>
  <si>
    <t>ACESSÓRIOS E FERRAGENS ESPECIAIS PARA  MANGUEIRAS, CANOS  E TUBOS</t>
  </si>
  <si>
    <t>CANOS E TUBOS</t>
  </si>
  <si>
    <t>MANGUEIRAS E TUBULAÇÕES FLEXÍVEIS</t>
  </si>
  <si>
    <t>ACESSÓRIOS PARA CORDAS, CABOS E CORRENTES</t>
  </si>
  <si>
    <t>CORRENTES E CABOS DE AÇO</t>
  </si>
  <si>
    <t>ADESIVOS</t>
  </si>
  <si>
    <t>ANÉIS, BUCHAS E ESPAÇADORES</t>
  </si>
  <si>
    <t>ARAMES DE METAL NÃO FERROSO, NÃO UTILIZÁVEIS EM ELETRICIDADE</t>
  </si>
  <si>
    <t>ARTIGOS DE BORRACHA</t>
  </si>
  <si>
    <t>ARTIGOS DE VIDRO</t>
  </si>
  <si>
    <t>BARRAS E VERGALHÕES DE FERRO E DE AÇO</t>
  </si>
  <si>
    <t>CAIXAS PARA FERRAMENTAS E FERRAGENS</t>
  </si>
  <si>
    <t>0005812-51.2023.4.03.8001</t>
  </si>
  <si>
    <t>COMPENSADOS E FOLHEADOS</t>
  </si>
  <si>
    <t>EQUIPAMENTOS DIVERSOS DE INSTALAÇÕES HIDRÁULICAS, SANITÁRIAS E DE CALEFAÇÃO</t>
  </si>
  <si>
    <t>PARAFUSOS COM PORCA</t>
  </si>
  <si>
    <t>PARAFUSOS SEM PORCA</t>
  </si>
  <si>
    <t>0000615-81.2024.4.03.8001</t>
  </si>
  <si>
    <t>PERFIS ESTRUTURAIS DE FERRO E AÇO</t>
  </si>
  <si>
    <t>PERFIS ESTRUTURAIS DE METAIS NÃO FERROSOS</t>
  </si>
  <si>
    <t>PORCAS E ARRUELAS</t>
  </si>
  <si>
    <t>PREGOS, CHAVETAS E PINOS</t>
  </si>
  <si>
    <t>REBITES</t>
  </si>
  <si>
    <t>TINTAS, VERNIZES E PRODUTOS CORRELATOS</t>
  </si>
  <si>
    <t>0002384-27.2024.4.03.8001</t>
  </si>
  <si>
    <t>TUBOS E CONDUTOS, NÃO METÁLICOS, PARA CONSTRUÇÃO</t>
  </si>
  <si>
    <t>VIDROS, TELHAS, TIJOLOS E BLOCOS PARA CONSTRUÇÃO</t>
  </si>
  <si>
    <t>MATERIAIS DE ORIGEM MINERAL PARA CONSTRUÇÃO, A GRANEL</t>
  </si>
  <si>
    <t>ACESSÓRIOS PARA MÁQUINAS-FERRAMENTAS</t>
  </si>
  <si>
    <t>DISPOSITIVOS E ACESSÓRIOS PARA INSTALAÇÕES HIDRÁULICAS</t>
  </si>
  <si>
    <t>COMPONENTES DE EQUIPAMENTOS PARA REFRIGERAÇÃO E AR  CONDICIONADO - materiais de consumo diversos</t>
  </si>
  <si>
    <t>APARELHOS DE ILUMINAÇÃO ELÉTRICA DE USO INTERNO E EXTERNO</t>
  </si>
  <si>
    <t>EQUIPAMENTOS DE ILUMINAÇÃO ELÉTRICA MANUAL E PORTÁTIL</t>
  </si>
  <si>
    <t>LÂMPADAS ELÉTRICAS</t>
  </si>
  <si>
    <t>BATERIAS RECARREGÁVEIS</t>
  </si>
  <si>
    <t>BORNES, TERMINAIS E LÂMINAS TERMINAIS</t>
  </si>
  <si>
    <t>COMPONENTES ELÉTRICOS E ELETRÔNICOS DIVERSOS</t>
  </si>
  <si>
    <t>CONECTORES ELÉTRICOS</t>
  </si>
  <si>
    <t>CONJUNTOS DE CABOS, CORDÕES E FIOS ELÉTRICOS PARA  EQUIPAMENTOS DE COMUNICAÇÕES</t>
  </si>
  <si>
    <t>DISJUNTORES</t>
  </si>
  <si>
    <t>FERRAGENS E SUPRIMENTOS DE ELETRICIDADE</t>
  </si>
  <si>
    <t>ISOLADORES ELÉTRICOS E MATERIAIS ISOLANTES</t>
  </si>
  <si>
    <t>RELÉS E SOLENÓIDES</t>
  </si>
  <si>
    <t>FIOS E CABOS ELÉTRICOS</t>
  </si>
  <si>
    <t>DISPOSITIVOS PARA FIXAÇÃO</t>
  </si>
  <si>
    <t>SISTEMA DE SINALIZAÇÃO DE TRÁFEGO E TRÂNSITO</t>
  </si>
  <si>
    <t>EQUIPAMENTO PARA SEGURANÇA E SALVAMENTO</t>
  </si>
  <si>
    <t>INSTRUMENTOS, EQUIPAMENTOS E SUPRIMENTOS MÉDICOS  E  CIRÚRGICOS</t>
  </si>
  <si>
    <t>VESTUÁRIO HOSPITALAR E CIRÚRGICO E ITENS CORRELATOS DE  FINALIDADES ESPECIAIS</t>
  </si>
  <si>
    <t>BROCAS, ALARGADORES, ESCARIADORES, MANUAIS E PARA USO EM  MÁQUINAS</t>
  </si>
  <si>
    <t>CONJUNTOS, JOGOS E ACESSÓRIOS PARA OFICINA MECÂNICA</t>
  </si>
  <si>
    <t>DISCOS E PEDRAS ABRASIVOS</t>
  </si>
  <si>
    <t>EQUIPAMENTO ESPECIALIZADO DIVERSOS PARA OFICINA  DE  MANUTENÇÃO E REPARO</t>
  </si>
  <si>
    <t>FERRAMENTAS E ACESSÓRIOS DE MÁQUINAS PARA TRABALHO EM  MADEIRA</t>
  </si>
  <si>
    <t>FERRAMENTAS MANUAIS DE CORTE, NÃO ACIONADAS POR FORÇA MOTRIZ</t>
  </si>
  <si>
    <t>FERRAMENTAS MANUAIS SEM CORTE, NÃO ACIONADAS  POR  FORÇA  MOTRIZ</t>
  </si>
  <si>
    <t>JOGOS E CONJUNTOS DE FERRAMENTAS MANUAIS</t>
  </si>
  <si>
    <t>MACHOS, MATRIZES E MANDRIS, MANUAIS E MECÂNICOS</t>
  </si>
  <si>
    <t>BANDEIRAS, FLAMULAS E PAVILHOES</t>
  </si>
  <si>
    <t>SUFS</t>
  </si>
  <si>
    <t>EQUIPAMENTO DE AR CONDICIONADO</t>
  </si>
  <si>
    <t>Substituição de equipamentos em final de vida útil.</t>
  </si>
  <si>
    <t>0003724-06.2024.4.03.8001</t>
  </si>
  <si>
    <t>COMPONENTES DE EQUIPAMENTOS PARA REFRIGERAÇÃO E AR CONDICIONADO - bens permanentes (cortina de ar)</t>
  </si>
  <si>
    <t>BOMBAS MANUAIS E MECÂNICAS</t>
  </si>
  <si>
    <t>0001415-12.2024.4.03.8001</t>
  </si>
  <si>
    <t>FONES, MICROFONES E ALTO-FALANTES</t>
  </si>
  <si>
    <t>Necessidade de microfones digitais à prova de interferências no auditório do JEF. Necessidade de microfone sem fio no Fórum de Execuções Fiscais.</t>
  </si>
  <si>
    <t>MOBILIÁRIO, EQUIPAMENTOS, UTENSÍLIOS E SUPRIMENTOS HOSPITALARES</t>
  </si>
  <si>
    <t>Substituição de mobiliário em final de vida útil.</t>
  </si>
  <si>
    <t>0003306-68.2024.4.03.8001</t>
  </si>
  <si>
    <t>DEMANDA EXCLUÍDA DO PCA
(DESPACHO DFOR 11379906)</t>
  </si>
  <si>
    <t>EQUIPAMENTO PARA PROJEÇÃO FOTOGRÁFICA</t>
  </si>
  <si>
    <t>Reposição de equipamento do Salão do Júri de Ribeirão Preto.</t>
  </si>
  <si>
    <t>MOBILIÁRIO DOMÉSTICO</t>
  </si>
  <si>
    <t>0012155-29.2024.4.03.8001</t>
  </si>
  <si>
    <t>MOBILIÁRIO PARA ESCRITÓRIO
(POLTRONAS SERVIDOR E CADEIRA CAIXA ALTA)</t>
  </si>
  <si>
    <t>0004688-96.2024.4.03.8001
0012155-29.2024.4.03.8001</t>
  </si>
  <si>
    <t>MOBILIÁRIO PARA ESCRITÓRIO
(POLTRONAS MAGISTRADO)</t>
  </si>
  <si>
    <t>0009333-67.2024.4.03.8001</t>
  </si>
  <si>
    <t>ARMÁRIOS E ESTANTES</t>
  </si>
  <si>
    <t>Substituição de mobiliário em final de vida útil</t>
  </si>
  <si>
    <t>VENTILADORES, CIRCULADORES DE AR E VENTOINHAS</t>
  </si>
  <si>
    <t>0003547-42.2024.4.03.8001</t>
  </si>
  <si>
    <t>MOBILIÁRIOS DIVERSOS E ACESSÓRIOS</t>
  </si>
  <si>
    <t>0009611-68.2024.4.03.8001</t>
  </si>
  <si>
    <t>FONÓGRAFOS, RÁDIOS E TELEVISORES DE TIPO DOMÉSTICO</t>
  </si>
  <si>
    <t>0002352-22.2024.4.03.8001</t>
  </si>
  <si>
    <t>Emissão de Forms. Orçamentários</t>
  </si>
  <si>
    <t>EQUIPAMENTOS PARA COZINHAR, ASSAR E SERVIR ALIMENTOS - bens permanentes (cafeteiras, fogões elétricos e micro-ondas)</t>
  </si>
  <si>
    <t>MÁQUINAS DIVERSAS PARA ESCRITÓRIO
(Fragmentadoras)</t>
  </si>
  <si>
    <t>0007153-78.2024.4.03.8001</t>
  </si>
  <si>
    <t>NOBREAKS</t>
  </si>
  <si>
    <t>0008416-48.2024.4.03.8001</t>
  </si>
  <si>
    <t>SUCO</t>
  </si>
  <si>
    <t>Postagem de Correspondências e Encomendas e Serviços de Coleta e Entrega de Malotes</t>
  </si>
  <si>
    <t>Atender as necessidades da Administração.</t>
  </si>
  <si>
    <t>CT 9912255158</t>
  </si>
  <si>
    <t>31/05/2025</t>
  </si>
  <si>
    <t>0002393-28.2020.4.03.8001</t>
  </si>
  <si>
    <t>Serviço continuado de outsourcing para operação de almoxarifado virtual</t>
  </si>
  <si>
    <t>Atender demanda por material de consumo das unidades administrativas e judiciárias</t>
  </si>
  <si>
    <t>04.843.10.23</t>
  </si>
  <si>
    <t>16/05/2026</t>
  </si>
  <si>
    <t>0013817-62.2023.4.03.8001</t>
  </si>
  <si>
    <r>
      <t xml:space="preserve">STFC-DDR
</t>
    </r>
    <r>
      <rPr>
        <sz val="10"/>
        <color rgb="FF000000"/>
        <rFont val="Calibri"/>
        <family val="2"/>
        <scheme val="minor"/>
      </rPr>
      <t>(CÍVEL e CRIMINAL-PREVIDENCIÁRIO)</t>
    </r>
  </si>
  <si>
    <t>04.725.10.19</t>
  </si>
  <si>
    <t>0026573-45.2019.4.03.8001</t>
  </si>
  <si>
    <t>SISTEMAS DIVERSOS DE ALARME</t>
  </si>
  <si>
    <t>Instalação em salas de perícia e banheiros PCD dos Fóruns Federais</t>
  </si>
  <si>
    <t>0008747-64.2023.4.03.8001</t>
  </si>
  <si>
    <t>REVESTIMENTO PISO (placas EVA)</t>
  </si>
  <si>
    <t>Instalação em sala do Fórum Criminal e Previdenciário de São Paulo</t>
  </si>
  <si>
    <t>0005651-07.2024.4.03.8001</t>
  </si>
  <si>
    <t>Emissão de Empenho</t>
  </si>
  <si>
    <t xml:space="preserve">PALETEIRA </t>
  </si>
  <si>
    <t>Viabilizar a movimentação de materiais no galpão da Unidade Presidente Wilson</t>
  </si>
  <si>
    <t>0002701-25.2024.4.03.8001</t>
  </si>
  <si>
    <t>ESCADA PLATAFORMA</t>
  </si>
  <si>
    <t>0014427-30.2023.4.03.8001</t>
  </si>
  <si>
    <t>Em Licitação</t>
  </si>
  <si>
    <t>LONA PLÁSTICA</t>
  </si>
  <si>
    <t>Organização e proteção de materiais armazenados no galpão da Unidade Presidente Wilson</t>
  </si>
  <si>
    <t>MÁQUINAS RETIFICADORAS</t>
  </si>
  <si>
    <t>Atender demanda da área de infraestrutura/marcenaria</t>
  </si>
  <si>
    <t>FERRAMENTAS MANUAIS ACIONADAS POR FORÇA MOTRIZ (PARAFUSADEIRA)</t>
  </si>
  <si>
    <t>FURADEIRA</t>
  </si>
  <si>
    <t>Atender demanda da área de infraestrutura/marcenaria e do Depósito Judicial de São Paulo (DUDJ/UAPA)</t>
  </si>
  <si>
    <t>CRONÔMETRO DIGITAL</t>
  </si>
  <si>
    <t>Instalação em salas que realizam procedimentos judiciais em que é necessário o controle do tempo</t>
  </si>
  <si>
    <t>0002177-28.2024.4.03.8001</t>
  </si>
  <si>
    <t>PALETE</t>
  </si>
  <si>
    <t>Viabilizar a movimentação e organização de materiais no galpão da Unidade Presidente Wilson e outras áreas de armazenamento</t>
  </si>
  <si>
    <t>0003043-36.2024.4.03.8001</t>
  </si>
  <si>
    <t>EMPILHADEIRA MANUAL</t>
  </si>
  <si>
    <t>EQUIPAMENTO PARA REFRIGERAÇÃO</t>
  </si>
  <si>
    <t>Substituição de equipamentos em fim de vida útil</t>
  </si>
  <si>
    <t>PAINEL DE PAPELÃO, PAPEL EMPREGADO EM CONSTRUÇÃO E MATERIAIS DE ISOLAMENTO TÉRMICO (FORRO TETO)</t>
  </si>
  <si>
    <t>Atender demandas para manutenção predial em Fóruns Federais</t>
  </si>
  <si>
    <t>0005459-11.2023.4.03.8001</t>
  </si>
  <si>
    <t>VESTUÁRIO EXTERNO MASCULINO</t>
  </si>
  <si>
    <t>Fornecimento de togas a magistrados(as)</t>
  </si>
  <si>
    <t>0007984-63.2023.4.03.8001</t>
  </si>
  <si>
    <t>UTENSÍLIOS COMERCIAIS E DOMÉSTICOS DIVERSOS</t>
  </si>
  <si>
    <t>0008747-64.2023.4.03.8001
0002384-27.2024.4.03.8001</t>
  </si>
  <si>
    <t>FERRAMENTAS DE CORTAR PARA MÁQUINA FERRAMENTA</t>
  </si>
  <si>
    <t>Atender demandas para manutenção predial em Fóruns Federais e da área de marcenaria</t>
  </si>
  <si>
    <t>ACESSÓRIOS E DISPOSITIVOS PARA ESCRITÓRIO</t>
  </si>
  <si>
    <t>FERRAGENS DIVERSAS</t>
  </si>
  <si>
    <t>MOTORES ELÉTRICOS</t>
  </si>
  <si>
    <t>PEÇAS, ACESSÓRIOS E FERRAMENTAS PARA REDES DE TIC</t>
  </si>
  <si>
    <t>INSTRUMENTOS PARA MEDIÇÃO E CONTROLE DE PRESSÃO,TEMPERATURA E UMIDADE</t>
  </si>
  <si>
    <t>Atender recomendação da CORE para instalação de dispositivos de aferição de temperatura nos Fóruns</t>
  </si>
  <si>
    <t>BATERIAS NAO RECARREGÁVEIS</t>
  </si>
  <si>
    <t>Atender demanda dos fóruns para instalação em dispositivos</t>
  </si>
  <si>
    <t>EQUIPAMENTOS DIVERSOS PARA GERAÇÃO E DISTRIBUIÇÃO DE ENERGIA</t>
  </si>
  <si>
    <t>SERVIÇO DE REPARO DE EMPILHADEIRAS</t>
  </si>
  <si>
    <t>Reparo de equipamentos essenciais ao funcionamento do arquivo judicial (Fórum Federal de Barueri) e do depósito de materiais da Unidade Presidente Wilson</t>
  </si>
  <si>
    <t>0009072-05.2024.4.03.8001</t>
  </si>
  <si>
    <t>TRIBUNAL DO JURI DE MARÍLIA - ALIMENTAÇÃO</t>
  </si>
  <si>
    <t>Viabilizar a realização do Tribunal do Juri de Marília</t>
  </si>
  <si>
    <t>0010202-30.2024.4.03.8001</t>
  </si>
  <si>
    <t>Assessoria Jurídica</t>
  </si>
  <si>
    <t>TRIBUNAL DO JURI DE MARÍLIA - HOSPEDAGEM</t>
  </si>
  <si>
    <t>AQUISIÇÃO DE MUDAS PARA JARDINS DE FÓRUNS FEDERAIS</t>
  </si>
  <si>
    <t>Recuperação de imóveis que abrigam Fóruns Federais</t>
  </si>
  <si>
    <t>0011663-37.2024.4.03.8001</t>
  </si>
  <si>
    <t>AQUISIÇÃO DE FERTILIZANTES PARA JARDINS DE FÓRUNS FEDERAIS</t>
  </si>
  <si>
    <t>AQUISIÇÃO DE INSUMOS PARA JARDINS DE FÓRUNS FEDERAIS</t>
  </si>
  <si>
    <t>AQUISIÇÃO DE GRAMA PARA JARDINS DE FÓRUNS FEDERAIS</t>
  </si>
  <si>
    <t>SERVIÇO DE COFFEE BREAK</t>
  </si>
  <si>
    <t>Viabilizar a realização de eventos organizados pela SJSP</t>
  </si>
  <si>
    <t>0005687-49.2024.4.03.8001</t>
  </si>
  <si>
    <t>ARTIGOS PARA ESCRITÓRIO
(CANETA ESFEROGRÁFICA EM PAPELÃO RECICLADO)</t>
  </si>
  <si>
    <t>Fortalecimento da imagem da Justiça Federal em eventos institucionais</t>
  </si>
  <si>
    <t>0014771-74.2024.4.03.8001</t>
  </si>
  <si>
    <t>DINF</t>
  </si>
  <si>
    <t>SUEN</t>
  </si>
  <si>
    <t>Plano de Obras - Reforma do Fórum Federal de Guaratinguetá - SP: Reforma elétrica e civil</t>
  </si>
  <si>
    <t>Conforme Processo SEI 0009590-34.2020.4.03.8001, foi prevista a continuidade da reforma iniciada pelo Ministério Público Federal para adequação de edificação cedida.</t>
  </si>
  <si>
    <t>0000745-71.2024.4.03.8001</t>
  </si>
  <si>
    <t>SUEG</t>
  </si>
  <si>
    <t>Plano de Obras - Fórum Federal de Botucatu: Modernização das instalações de prevenção e combate à incêndio</t>
  </si>
  <si>
    <t>Visa a obtenção do Auto de Vistoria do Corpo de Bombeiros (AVCB) para a edificação.</t>
  </si>
  <si>
    <t>Fortalecimento da segurança e proteção institucional</t>
  </si>
  <si>
    <t>0002567-95.2024.4.03.8001</t>
  </si>
  <si>
    <t> </t>
  </si>
  <si>
    <t>Plano de Obras - Fórum Federal de Mogi das Cruzes: Modernização das instalações de prevenção e combate à incêndio</t>
  </si>
  <si>
    <t>0002571-35.2024.4.03.8001</t>
  </si>
  <si>
    <t xml:space="preserve">DEMANDA EXCLUÍDA DO PCA
(DESPACHO DFOR 11254808) </t>
  </si>
  <si>
    <t>Plano de Obras - Reforma da Sede Administrativa da Justiça Federal de São Paulo - SP: Modernização do Sistema de Combate a Incêndio</t>
  </si>
  <si>
    <t>0002785-26.2024.4.03.8001</t>
  </si>
  <si>
    <t>Plano de Obras - Reforma do Fórum das Execuções Fiscais - SP: Execução de reforma elétrica</t>
  </si>
  <si>
    <t>Tem por objetivo adequar as instalações elétricas da edificação às normas vigentes e às necessidades atuais e futuras da ocupação da edificação pela Justiça Federal. Atualmente a edificação conta com parte da instalação elétrica antiga, com uma cabine de entrada com dispositivos de proteção e manobras obsoletos, com vários alimentadores, originários da época de construção do imóvel, com dimensionamento inadequado, com parte do sistema de geração de emergência não operacional, com sistema SPDA e aterramento necessitando adequações às novas normas e com quadros elétricos obsoletos que não atendem à norma NR-10.</t>
  </si>
  <si>
    <t>0000962-17.2024.4.03.8001</t>
  </si>
  <si>
    <t>DEMANDA EXCLUÍDA DO PCA
(DESPACHO DFOR 11054755)</t>
  </si>
  <si>
    <t>Plano de Obras - Reforma do Fórum Federal de Barueri - SP: Modernização das Instalações de climatização</t>
  </si>
  <si>
    <t>De acordo com o Laudo 5465505, o sistema atual utiliza fluido refrigerante HCFC-22 (ou R-22), em desacordo ao Protocolo de Montreal, promulgado no Brasil através do Decreto 99.280/1990, o sistema está com danos e avarias na infraestrutura eletromecânica, consequentes da ação da intempérie, humana (em serviços corretivos), bem como da vida útil dos materiais, os gabinetes das unidades condensadoras centrais estão com sinais de ferrugem, oxidação e higienização irregular, além de estarem instaladas unidades com baixa eficiência energética, o layout ser incompatível com o sistema instalado e os elementos filtrantes de captação de ar externo serem ineficazes e estarem em desacordo aos normativos vigentes.</t>
  </si>
  <si>
    <t>0000578-54.2024.4.03.8001</t>
  </si>
  <si>
    <t>Plano de Obras - Reforma do Fórum Federal de Bauru - SP: Execução de reforma elétrica</t>
  </si>
  <si>
    <t>Adequação ao novo layout da edificação</t>
  </si>
  <si>
    <t>0002569-65.2024.4.03.8001</t>
  </si>
  <si>
    <t>DEMANDA EXCLUÍDA DO PCA
(DESPACHO DFOR 10720381)</t>
  </si>
  <si>
    <t>Plano de Obras - Reforma do Fórum Federal de São José do Rio Preto - SP: Instalação de usina de microgeração distribuída</t>
  </si>
  <si>
    <t>Contempla a instalação de um sistema de microgeração distribuída de energia (central geradora de energia solar fotovoltaica), que utiliza-se de fonte alternativa de energia sustentável para a obtenção de ganhos financeiros e reduções de gastos com o consumo de energia elétrica da Justiça Federal de São Paulo, através do Sistema de Compensação de Energia Elétrica previsto na Resolução Normativa 482 de 17 de abril de 2012 da ANEEL - Agência Nacional de Energia Elétrica.</t>
  </si>
  <si>
    <t>0000938-86.2024.4.03.8001</t>
  </si>
  <si>
    <t>Plano de Obras - Reforma do Fórum Federal de São José dos Campos - SP: Modernização das instalações de prevenção e combate à incêndio</t>
  </si>
  <si>
    <t>O Fórum de São José dos Campos possui um sistema de detecção e alarme de incêndio com dispositivos da marca EZALPHA, que atualmente encontra-se inoperante pela falta do painel principal da central de alarme e da conexão deste com seus componentes e repetidoras, razão pela qual é necessária a execução do escopo desta contratação para tornar operacional esse sistema.</t>
  </si>
  <si>
    <t>0002573-05.2024.4.03.8001</t>
  </si>
  <si>
    <t>Plano de Obras - Reforma do Juizado Especial Federal de São Paulo - SP - 2ª Etapa: Modernização das Instalações de climatização</t>
  </si>
  <si>
    <t>O sistema tem apresentado problemas recorrentes. Conforme consta do Laudo Técnico disponível no SEI 4519416, o sistema possui elevada ineficiência energética, com distribuição de ar inadequada ao layout, equipamentos obsoletos devido à idade do sistema (mais de 30 anos), tubulações de água de condensação corroídas e com incrustações internas, vazamento de fluido refrigerante (o que eleva o custo de manutenção do sistema), etc.</t>
  </si>
  <si>
    <t>0001176-08.2024.4.03.8001</t>
  </si>
  <si>
    <t>Licitação Suspensa</t>
  </si>
  <si>
    <t xml:space="preserve"> Plano de Obras - Fórum Federal de Americana: Construção do depósito judicial e da cela</t>
  </si>
  <si>
    <t>Conforme SEI 3107830, "o Fórum de Americana não possui celas; havendo necessidade de oitiva, 'o réu aguarda na viatura policial para ser inquirido em audiência'". Ainda, no mesmo documento, consta que "as instalações físicas do Depósito Judicial são inadequadas, considerada a inexistência de sala específica para armazenamento dos bens acautelados[...]", que são armazenados em local inadequado.</t>
  </si>
  <si>
    <t>0002523-76.2024.4.03.8001</t>
  </si>
  <si>
    <t>Plano de Obras - Fórum Federal de Botucatu: Construção de cela e pintura externa</t>
  </si>
  <si>
    <t>Edificação recém adquirida pela JFSP, que requer intervenções técnicas para melhor adequação às necessidades da referida Seção Judiciária</t>
  </si>
  <si>
    <t>0002638-97.2024.4.03.8001</t>
  </si>
  <si>
    <t>Plano de Obras - Fórum Federal de Mogi das Cruzes: Adequação das instalações - 3ª etapa</t>
  </si>
  <si>
    <t>0002625-98.2024.4.03.8001</t>
  </si>
  <si>
    <t>Plano de Obras - Terreno cedido à JFSP em Santos: Demolição e reconstrução do muro</t>
  </si>
  <si>
    <t>De acordo com o Relatório de Fiscalização Técnica 3636238, o muro adjacente à rua Alberto Leal apresenta grande rachadura e inclinação em direção à via pública com deslocamento de aproximadamente 10 cm do seu eixo, apesar de ainda apresentar estabilidade não correndo o risco de desabamento de imediato.</t>
  </si>
  <si>
    <t>0002302-93.2024.4.03.8001</t>
  </si>
  <si>
    <t>Plano de Obras - Reforma do Fórum Federal de Bauru - SP: Reforma Civil (depósito judicial, posto policial, celas e sanitários privativos de magistrados)</t>
  </si>
  <si>
    <t xml:space="preserve">Contempla as seguintes etapas em conjunto:
    i. Construção de Depósito Judicial, Posto Policial e Celas, dada a inexistência destes ambientes na edificação a ser reformada; 
    ii. Construção de sanitários privativos para magistrados, em atenção ao item 6c do Anexo I da Resolução 114/2010 do CNJ. 
</t>
  </si>
  <si>
    <t>0002458-81.2024.4.03.8001</t>
  </si>
  <si>
    <t>Plano de Obras - Reforma do Fórum Federal de Santos - SP: Execução de impermeabilização e cobertura</t>
  </si>
  <si>
    <t>Na cobertura do prédio há problemas de infiltrações crônicas e recorrentes nos telhados, calhas e prumadas, as quais afetam principalmente a 5ª e a 6ª varas e gabinetes dos juízes. Foram realizadas manutenções de forma paliativa pela empresa de manutenção La Construtora, no entanto não suficientes para sanar todos os problemas, pois ultrapassam o escopo de serviços da respectiva empresa. A partir de relatórios de vistoria foi detectada a necessidade de diversos serviços, entre eles: elevação da parede das calhas e diminuição da inclinação do telhado, substituição de manta asfáltica das lajes, instalação de novo tubo de ralo na laje do antigo heliponto e impermeabilização da cortina de concreto do subsolo do auditório. Com a finalização e entrega dos projetos, outras necessidades de intervenções podem ser detectadas.</t>
  </si>
  <si>
    <t>0000754-33.2024.4.03.8001</t>
  </si>
  <si>
    <t>Plano de Obras - Reforma do Fórum Federal de São José dos Campos - SP: Recuperação estrutural e reparos nas instalações sanitárias</t>
  </si>
  <si>
    <t xml:space="preserve">Contempla a recuperação das juntas de dilatação e reparo de fissuras, que foram solicitadas pelo Fórum consoante os processos 0029987-27.2014.4.03.8001 e 0006510-04.2016.4.03.8001. As juntas de dilatação estão deterioradas (fotografias 0711734 a 0711899) e necessitam de recomposição, pois podem permitir a entrada de água, que constitui, em longo prazo, elemento deletério à estrutura. Não obstante, ainda constam diversos pontos de fissuramento no piso e desplacamento de revestimento cerâmico (fotografias 1731621 a 1731659; e 1960562 a 1960618). Ainda estão inclusos, conforme solicitações constantes da Inspeção Administrativa de Avaliação (8085706) e do CONGIP (processo 0004405-15.2020.4.03.8001), os seguintes serviços:  
  i. o conserto da infiltração lateral do prédio (1ª Vara) que, segundo o Fórum, causou alagamento do sanitário privativo do Magistrado;  
  ii. o conserto de fissuras nos revestimentos externos; e 
  iii. a pintura externa, que está deteriorada.
Ainda, conforme relatório 1692290, são necessários reparos na tubulação de esgoto sanitário que está com vazamento, com consequente infiltração dos efluentes no solo. </t>
  </si>
  <si>
    <t>0000761-25.2024.4.03.8001</t>
  </si>
  <si>
    <t>SUEN (M)</t>
  </si>
  <si>
    <t>SUPJ</t>
  </si>
  <si>
    <t>Plano de Obras - Fórum Federal de Mauá: Projeto de adequação às Normas de Acessibilidade</t>
  </si>
  <si>
    <t xml:space="preserve">Decorre da necessidade de atendimento ao disposto na Lei 10.098/2000, tendo em vista que, conforme consta do Relatório de Acessibilidade 5976011, a edificação não atende a todos os requisitos técnicos de acessibilidade. Assim, estão sendo previstos projeto e execução para adequação às Normas de acessibilidade. </t>
  </si>
  <si>
    <t>Garantia dos direitos fundamentais</t>
  </si>
  <si>
    <t>0005257-97.2024.4.03.8001</t>
  </si>
  <si>
    <t>Plano de Obras - Reforma do Fórum das Execuções Fiscais - SP: Projeto de alteração de layout, novos sanitários de magistrados e instalações</t>
  </si>
  <si>
    <t>Decorre da necessidade de instalação das Turmas Recursais da Seção Judiciária de São Paulo no Fórum Federal das Execuções Fiscais, o qual haverá economia de recursos. A contratação tem por objetivo equalizar quaisquer interferências das diversas disciplinas (hidráulica, estrutura, elétrica e climatização).</t>
  </si>
  <si>
    <t>0003280-70.2024.4.03.8001</t>
  </si>
  <si>
    <t>Plano de Obras - Reforma do Fórum Federal de Santos - SP: Projeto de Caixilharia / Reforma da Fachada</t>
  </si>
  <si>
    <t>Necessidade de troca das janelas da fachada lateral por janelas antirruídos. Tal necessidade advém do ruído ocasionado das atividades portuárias nas proximidades, com destaque para os avisos sonoros de aproximação de locomotivas de carga (1361866).</t>
  </si>
  <si>
    <t>0010701-14.2024.4.03.8001</t>
  </si>
  <si>
    <t>Plano de Obras - Reforma do Juizado Especial Federal de São Paulo - SP - 2ª Etapa: Projeto de Caixilharia/ Reforma da Fachada</t>
  </si>
  <si>
    <t>Conforme consta do CONGIP (0022311-81.2021.4.03.8001), houve ocorrência de desprendimento de dois caixilhos, além de diversos elementos apresentarem desgaste e comprometimento dos mecanismos de abertura, colocando em risco os usuários.</t>
  </si>
  <si>
    <t>0009452-28.2024.4.03.8001</t>
  </si>
  <si>
    <t>TRF3</t>
  </si>
  <si>
    <t>DUAP</t>
  </si>
  <si>
    <t>SUAI</t>
  </si>
  <si>
    <t>ARP - Fornecimento com instalação de vidros e acessórios diversos</t>
  </si>
  <si>
    <t>Conservação, adaptação, substituição e segurança das edificações da Justiça Federal</t>
  </si>
  <si>
    <t>0017468-39.2022.4.03.8001</t>
  </si>
  <si>
    <t>ARP - Fornecimento e instalação de pisos vinílicos, plurigoma e tátil</t>
  </si>
  <si>
    <t>0005587-31.2023.4.03.8001</t>
  </si>
  <si>
    <t>DEMANDA EXCLUÍDA DO PCA
DESPACHO DFOR (11254808)</t>
  </si>
  <si>
    <t>ARP - Instalação, desinstalação de divisórias, portas e acessórios, com fornecimento de materiais</t>
  </si>
  <si>
    <t>Adequação do imóvel para necessidade da Justiça Federal</t>
  </si>
  <si>
    <t>0011016-42.2024.4.03.8001</t>
  </si>
  <si>
    <t>ARP - Placa comemorativa em aço escovado</t>
  </si>
  <si>
    <t>Uso em solenidades da Justiça Federal</t>
  </si>
  <si>
    <t>0015252-71.2023.4.03.8001</t>
  </si>
  <si>
    <r>
      <t xml:space="preserve">Sinalização Externa
</t>
    </r>
    <r>
      <rPr>
        <sz val="10"/>
        <color theme="1"/>
        <rFont val="Calibri"/>
        <family val="2"/>
        <scheme val="minor"/>
      </rPr>
      <t>(Testeira horizontal, Medalha, Bandeira, Bloco e Totem)</t>
    </r>
  </si>
  <si>
    <t>Sinalização visual das edificações da Justiça Federal, com seu nome e logotipo</t>
  </si>
  <si>
    <t>0003329-14.2024.4.03.8001</t>
  </si>
  <si>
    <t>ARP - Sinalização interna como placa direcional, placa de porta, numeração de andar, placas de pictogramas, faixa de segurança</t>
  </si>
  <si>
    <t>R$ 29.000,00</t>
  </si>
  <si>
    <t>Sinalização interna  das edificações da Justiça Federal</t>
  </si>
  <si>
    <t>0003309-23.2024.4.03.8001</t>
  </si>
  <si>
    <t>SUCS</t>
  </si>
  <si>
    <r>
      <rPr>
        <sz val="11"/>
        <color rgb="FF000000"/>
        <rFont val="Calibri"/>
        <family val="2"/>
        <scheme val="minor"/>
      </rPr>
      <t xml:space="preserve">Dedetização de prédios da Justiça Federal
</t>
    </r>
    <r>
      <rPr>
        <sz val="9"/>
        <color rgb="FF000000"/>
        <rFont val="Calibri"/>
        <family val="2"/>
        <scheme val="minor"/>
      </rPr>
      <t>(BARRETOS, CATANDUVA, JALES, RIBEIRÃO PRETO e SÃO CARLOS)</t>
    </r>
  </si>
  <si>
    <t>Atender às necessidades dos Fóruns</t>
  </si>
  <si>
    <t>04.765.10.21</t>
  </si>
  <si>
    <t>0016686-66.2021.4.03.8001</t>
  </si>
  <si>
    <t>será aberto oportunamente</t>
  </si>
  <si>
    <t>Aguardando Prorrogação</t>
  </si>
  <si>
    <r>
      <rPr>
        <sz val="11"/>
        <color rgb="FF000000"/>
        <rFont val="Calibri"/>
        <family val="2"/>
        <scheme val="minor"/>
      </rPr>
      <t xml:space="preserve">Dedetização de prédios da Justiça Federal
</t>
    </r>
    <r>
      <rPr>
        <sz val="9"/>
        <color rgb="FF000000"/>
        <rFont val="Calibri"/>
        <family val="2"/>
        <scheme val="minor"/>
      </rPr>
      <t>(AMERICANA, BRAGANÇA PAULISTA, CAMPINAS, LIMEIRA, PIRACICABA e SOROCABA)</t>
    </r>
  </si>
  <si>
    <t>04.766.10.21</t>
  </si>
  <si>
    <t>0016691-88.2021.4.03.8001</t>
  </si>
  <si>
    <r>
      <rPr>
        <sz val="11"/>
        <color rgb="FF000000"/>
        <rFont val="Calibri"/>
        <family val="2"/>
        <scheme val="minor"/>
      </rPr>
      <t xml:space="preserve">Dedetização de prédios da Justiça Federal
</t>
    </r>
    <r>
      <rPr>
        <sz val="9"/>
        <color rgb="FF000000"/>
        <rFont val="Calibri"/>
        <family val="2"/>
        <scheme val="minor"/>
      </rPr>
      <t>(SANTOS, SÃO VICENTE, GUARATINGUETÁ, REGISTRO e SÃO JOSÉ DOS CAMPOS)</t>
    </r>
  </si>
  <si>
    <r>
      <t xml:space="preserve">Dedetização
</t>
    </r>
    <r>
      <rPr>
        <sz val="10"/>
        <color rgb="FF000000"/>
        <rFont val="Calibri"/>
        <family val="2"/>
        <scheme val="minor"/>
      </rPr>
      <t>(ANDRADINA)</t>
    </r>
  </si>
  <si>
    <t>04.792.10.22</t>
  </si>
  <si>
    <t>0018983-12.2022.4.03.8001</t>
  </si>
  <si>
    <t>0003380-25.2024.4.03.8001</t>
  </si>
  <si>
    <r>
      <rPr>
        <sz val="11"/>
        <color rgb="FF000000"/>
        <rFont val="Calibri"/>
        <family val="2"/>
        <scheme val="minor"/>
      </rPr>
      <t xml:space="preserve">Dedetização de prédios da Justiça Federal
</t>
    </r>
    <r>
      <rPr>
        <sz val="9"/>
        <color rgb="FF000000"/>
        <rFont val="Calibri"/>
        <family val="2"/>
        <scheme val="minor"/>
      </rPr>
      <t>(CARAGUATATUBA)</t>
    </r>
  </si>
  <si>
    <t>04.793.10.22</t>
  </si>
  <si>
    <t>0018985-79.2022.4.03.8001</t>
  </si>
  <si>
    <r>
      <rPr>
        <sz val="11"/>
        <color rgb="FF000000"/>
        <rFont val="Calibri"/>
        <family val="2"/>
        <scheme val="minor"/>
      </rPr>
      <t xml:space="preserve">Dedetização de prédios da Justiça Federal
</t>
    </r>
    <r>
      <rPr>
        <sz val="9"/>
        <color rgb="FF000000"/>
        <rFont val="Calibri"/>
        <family val="2"/>
        <scheme val="minor"/>
      </rPr>
      <t>(OSASCO)</t>
    </r>
  </si>
  <si>
    <t>04.794.10.22</t>
  </si>
  <si>
    <t>0018986-64.2022.4.03.8001</t>
  </si>
  <si>
    <r>
      <rPr>
        <sz val="11"/>
        <color rgb="FF000000"/>
        <rFont val="Calibri"/>
        <family val="2"/>
        <scheme val="minor"/>
      </rPr>
      <t xml:space="preserve">Dedetização de prédios da Justiça Federal
</t>
    </r>
    <r>
      <rPr>
        <sz val="9"/>
        <color rgb="FF000000"/>
        <rFont val="Calibri"/>
        <family val="2"/>
        <scheme val="minor"/>
      </rPr>
      <t>(ARARAQUARA, FRANCA e SÃO JOSÉ DO RIO PRETO)</t>
    </r>
  </si>
  <si>
    <t>04.795.10.22</t>
  </si>
  <si>
    <t>0018987-49.2022.4.03.8001</t>
  </si>
  <si>
    <r>
      <t xml:space="preserve">Dedetização
</t>
    </r>
    <r>
      <rPr>
        <sz val="10"/>
        <color rgb="FF000000"/>
        <rFont val="Calibri"/>
        <family val="2"/>
        <scheme val="minor"/>
      </rPr>
      <t>(JUNDIAÍ e SÃO JOÃO DA BOA VISTA)</t>
    </r>
  </si>
  <si>
    <t>04.796.10.22</t>
  </si>
  <si>
    <t>0018988-34.2022.4.03.8001</t>
  </si>
  <si>
    <t>Registro de preços para aquisição de persianas e seus respectivos suportes</t>
  </si>
  <si>
    <t>0010416-55.2023.4.03.8001</t>
  </si>
  <si>
    <t>Serviços de Chaveiro</t>
  </si>
  <si>
    <t>12.1267.10.23</t>
  </si>
  <si>
    <t>0001861-83.2022.4.03.8001</t>
  </si>
  <si>
    <t>0008464-41.2023.4.03.8001</t>
  </si>
  <si>
    <t>Instalação, com fornecimento de materiais, de Insulfilm</t>
  </si>
  <si>
    <t>12.1268.10.23
12.1269.10.23
12.1270.10.23</t>
  </si>
  <si>
    <t>04/04/2024
12/04/2024
10/04/2024</t>
  </si>
  <si>
    <t>0001862-68.2022.4.03.8001</t>
  </si>
  <si>
    <t>0013477-21.2023.4.03.8001</t>
  </si>
  <si>
    <t>Serviços de Pintura Externa
(OURINHOS, JAÚ, SÃO BERNARDO e BARUERI)</t>
  </si>
  <si>
    <t>0017271-84.2022.4.03.8001</t>
  </si>
  <si>
    <t>SUCT</t>
  </si>
  <si>
    <r>
      <t xml:space="preserve">Energia Elétrica - Fornecimento Mercado Regulado
</t>
    </r>
    <r>
      <rPr>
        <sz val="10"/>
        <color theme="1"/>
        <rFont val="Calibri"/>
        <family val="2"/>
        <scheme val="minor"/>
      </rPr>
      <t>(ANDRADINA; ITAPEVA e SÃO JOÃO DA BOA VISTA - ESTACIONAMENTO)</t>
    </r>
  </si>
  <si>
    <t>Atender as necessidades das Subseções Judiciárias de Andradina; Itapeva e SJBoa Vista (Estacionamento)</t>
  </si>
  <si>
    <t>0014927-33.2022.4.03.8001</t>
  </si>
  <si>
    <t>0010302-19.2023.4.03.8001</t>
  </si>
  <si>
    <t>Energia Elétrica - Fornecimento Mercado Regulado - Araraquara</t>
  </si>
  <si>
    <t>Atender as necessidades da Subseção Judiciária de Araraquara</t>
  </si>
  <si>
    <t>CUSD nº 108631/DPCP e CCER nº 1087633/DPCP</t>
  </si>
  <si>
    <t>0019795-59.2019.4.03.8001</t>
  </si>
  <si>
    <t>0012592-07.2023.4.03.8001</t>
  </si>
  <si>
    <t>Energia Elétrica - Fornecimento Mercado Regulado - Avaré</t>
  </si>
  <si>
    <t>Atender as necessidades da Subseção Judiciária de Avaré</t>
  </si>
  <si>
    <t>0014915-19.2022.4.03.8001</t>
  </si>
  <si>
    <t>0010296-12.2023.4.03.8001</t>
  </si>
  <si>
    <t>Energia Elétrica - Fornecimento Mercado Regulado - Capital e Gde SP (Criminal e Previdenciário; Execuções Fiscais; JEF SP e Central de Conciliação; S B do Campo; Cível; Turmas Recursais; Osasco; Sede Adm e Mauá)</t>
  </si>
  <si>
    <t xml:space="preserve">Atender as necessidades das Subseções Judiciárias, JEF e Adm. da Capital e Gde SP: Criminal e Previdenciário; Execuções Fiscais; JEF SP e Central de Conciliação; S B do Campo; Cível; Turmas Recursais; Osasco; Sede Adm e Mauá </t>
  </si>
  <si>
    <t>0014889-21.2022.4.03.8001</t>
  </si>
  <si>
    <t>0010273-66.2023.4.03.8001</t>
  </si>
  <si>
    <t>Energia Elétrica - Fornecimento Mercado Regulado - Guaratinguetá (futura sede)</t>
  </si>
  <si>
    <t>Atender as necessidades da Subseção Judiciária de Guaratinguetá (Fórum - futura Sede)</t>
  </si>
  <si>
    <t>0001274-27.2023.4.03.8001</t>
  </si>
  <si>
    <t>0010305-71.2023.4.03.8001</t>
  </si>
  <si>
    <t>Energia Elétrica - Fornecimento Mercado Regulado - Guaratinguetá (JEF); Caraguatatuba e Guarulhos</t>
  </si>
  <si>
    <t>Atender as necessidades das Subseções Judiciárias de Guaratinguetá (JEF); Caraguatatuba e Guarulhos</t>
  </si>
  <si>
    <t>0014919-56.2022.4.03.8001</t>
  </si>
  <si>
    <t>0010299-64.2023.4.03.8001</t>
  </si>
  <si>
    <t>Energia Elétrica - Fornecimento Mercado Regulado - Interior de SP - Bauru; Barretos; Botucatu (Fórum, JEF - futura Sede); Campinas; Lins e Piracicaba (Fórum)</t>
  </si>
  <si>
    <t>Atender as necessidades das Subseções Judiciárias do Interior de SP: Bauru; Barretos; Botucatu (Fórum, JEF e futura sede); Campinas; Lins e Piracicaba (Fórum)</t>
  </si>
  <si>
    <t>0014907-42.2022.4.03.8001</t>
  </si>
  <si>
    <t>0010274-51.2023.4.03.8001</t>
  </si>
  <si>
    <t>Energia Elétrica - Fornecimento Mercado Regulado - Jundiaí</t>
  </si>
  <si>
    <t>Atender as necessidades da Subseção Judiciária de Jundiaí</t>
  </si>
  <si>
    <t>0012495-07.2023.4.03.8001</t>
  </si>
  <si>
    <t>Energia Elétrica - Fornecimento Mercado Regulado - Santos</t>
  </si>
  <si>
    <t>Atender as necessidades da Subseção Judiciária de Santos</t>
  </si>
  <si>
    <t>CUSD nº 70136/DPCP e CCER nº 70138/DPCP</t>
  </si>
  <si>
    <t>0000025-80.2019.4.03.8001</t>
  </si>
  <si>
    <t>0012593-89.2023.4.03.8001</t>
  </si>
  <si>
    <t>Energia Elétrica - Fornecimento Mercado Regulado - São José dos Campos</t>
  </si>
  <si>
    <t>Atender as necessidades da Subseção Judiciária de São José dos Campos</t>
  </si>
  <si>
    <t>CUSD/CCER nº 3900457</t>
  </si>
  <si>
    <t>0064435-55.2016.4.03.8001</t>
  </si>
  <si>
    <t>0012594-74.2023.4.03.8001</t>
  </si>
  <si>
    <t>Fornecimento de água e coleta de esgoto
(ANDRADINA)</t>
  </si>
  <si>
    <t>Atender as necessidades da Subseção Judiciária de Andradina</t>
  </si>
  <si>
    <t>s/nº</t>
  </si>
  <si>
    <t>0014821-71.2022.4.03.8001</t>
  </si>
  <si>
    <t>0010162-82.2023.4.03.8001</t>
  </si>
  <si>
    <t>Fornecimento de água e coleta de esgoto - Barretos</t>
  </si>
  <si>
    <t>Atender as necessidades da Subseção Judiciária de Barretos</t>
  </si>
  <si>
    <t>0014812-12.2022.4.03.8001</t>
  </si>
  <si>
    <t>0010161-97.2023.4.03.8001</t>
  </si>
  <si>
    <t>Fornecimento de água e coleta de esgoto - Bauru (atual e futura Sedes)</t>
  </si>
  <si>
    <t>Atender as necessidades da Subseção Judiciária de Bauru (atual e futura Sedes)</t>
  </si>
  <si>
    <t>0014652-84.2022.4.03.8001 / 0022498-55.2022.4.03.8001</t>
  </si>
  <si>
    <t>0009970-52.2023.4.03.8001</t>
  </si>
  <si>
    <t>Fornecimento de Água e coleta de esgoto - Campinas</t>
  </si>
  <si>
    <t>Atender as necessidades da Subseção Judiciária de Campinas</t>
  </si>
  <si>
    <t>0014772-30.2022.4.03.8001</t>
  </si>
  <si>
    <t>0010106-49.2023.4.03.8001</t>
  </si>
  <si>
    <t>Fornecimento de água e coleta de esgoto - Catanduva</t>
  </si>
  <si>
    <t>Atender as necessidades da Subseção Judiciária de Catanduva</t>
  </si>
  <si>
    <t>0014825-11.2022.4.03.8001</t>
  </si>
  <si>
    <t>0010164-52.2023.4.03.8001</t>
  </si>
  <si>
    <t>Fornecimento de água e coleta de esgoto - Mauá</t>
  </si>
  <si>
    <t>Atender as necessidades da Subseção Judiciária de Mauá</t>
  </si>
  <si>
    <t>0014804-35.2022.4.03.8001</t>
  </si>
  <si>
    <t>0010158-45.2023.4.03.8001</t>
  </si>
  <si>
    <t>Fornecimento de água e coleta de esgoto - Mogi das Cruzes (atual e futura Sedes)</t>
  </si>
  <si>
    <t>Atender as necessidades da Subseção Judiciária de Mogi das Cruzes (atual e futura Sedes)</t>
  </si>
  <si>
    <t>0014773-15.2022.4.03.8001</t>
  </si>
  <si>
    <t>0010153-23.2023.4.03.8001</t>
  </si>
  <si>
    <t>Fornecimento de água e coleta de esgoto - Ourinhos</t>
  </si>
  <si>
    <t>Atender as necessidades da Subseção Judiciária de Ourinhos</t>
  </si>
  <si>
    <t>0014810-42.2022.4.03.8001</t>
  </si>
  <si>
    <t>0012993-69.2024.4.03.8001</t>
  </si>
  <si>
    <t>Fornecimento de água e coleta de esgoto - São Carlos</t>
  </si>
  <si>
    <t>Atender as necessidades da Subseção Judiciária de São Carlos</t>
  </si>
  <si>
    <t>0014822-56.2022.4.03.8001</t>
  </si>
  <si>
    <t>0010163-67.2023.4.03.8001</t>
  </si>
  <si>
    <t>Fornecimento de Água e Coleta de Esgoto Sanitário - Americana</t>
  </si>
  <si>
    <t>Atender as necessidades da Subseção Judiciária de Americana</t>
  </si>
  <si>
    <t>0014826-93.2022.4.03.8001</t>
  </si>
  <si>
    <t>0010166-22.2023.4.03.8001</t>
  </si>
  <si>
    <t>Fornecimento de Água e Coleta de Esgoto Sanitário - Araçatuba</t>
  </si>
  <si>
    <t>Atender as necessidades da Subseção Judiciária de Araçatuba</t>
  </si>
  <si>
    <t>0014771-45.2022.4.03.8001</t>
  </si>
  <si>
    <t>0010093-50.2023.4.03.8001</t>
  </si>
  <si>
    <t>Fornecimento de Água e Coleta de Esgoto Sanitário - Araraquara</t>
  </si>
  <si>
    <t>0014662-31.2022.4.03.8001</t>
  </si>
  <si>
    <t>0009974-89.2023.4.03.8001</t>
  </si>
  <si>
    <t>Fornecimento de Água e Coleta de Esgoto Sanitário - Capital e Gde SP (Execuções Fiscais; Pres. Wilson; Osasco; Criminal e Previdenciário; Turmas Recursais; Sede Adm.; S Bernardo do Campo; Cível, JEF SP e Central de Conciliação; Barueri; Guarulhos e Santo André)</t>
  </si>
  <si>
    <t>Atender as necessidades das Subseções Judiciárias, JEF e Adm. da Capital e Gde SP(Execuções Fiscais; Pres. Wilson; Osasco; Criminal e Previdenciário; Turmas Recursais; Sede Adm.; S Bernardo do Campo; Cível, JEF SP e Central de Conciliação; Barueri; Guarulhos e Santo André)</t>
  </si>
  <si>
    <t>0014632-93.2022.4.03.8001</t>
  </si>
  <si>
    <t>0009965-30.2023.4.03.8001</t>
  </si>
  <si>
    <t>Fornecimento de Água e Coleta de Esgoto Sanitário - Guaratinguetá (Fórum e JEF atual e futura Sedes)</t>
  </si>
  <si>
    <t xml:space="preserve">Atender as necessidades da Subseção Judiciária de Guaratinguetá (Fórum e JEF) </t>
  </si>
  <si>
    <t>0014669-23.2022.4.03.8001 / 0001275-12.2023.4.03.8001</t>
  </si>
  <si>
    <t>0010022-48.2023.4.03.8001</t>
  </si>
  <si>
    <t>Fornecimento de Água e Coleta de Esgoto Sanitário - Interior e Litoral de SP - SJBoa Vista (Fórum e Estacionamento); Assis; Avaré; Brag. Paulista; Franca; Itapeva; Jales; Lins; Pres. Prudente; Santos; S J dos Campos; Caraguatatuba; Botucatu (atual e futura Sedes); São Vicente; Registro e Tupã</t>
  </si>
  <si>
    <t>Atender as necessidades das Subseções Judiciárias Interior e Litoral de SP: SJBoa Vista (Fórum e Estacionamento); Assis; Avaré; Brag. Paulista; Franca; Itapeva; Jales; Lins; Pres. Prudente; Santos; S J dos Campos; Caraguatatuba; Botucatu (atual e futura Sedes); São Vicente; Registro e Tupã</t>
  </si>
  <si>
    <t>0014637-18.2022.4.03.8001 / 0018062-53.2022.4.03.8001</t>
  </si>
  <si>
    <t>0009966-15.2023.4.03.8001</t>
  </si>
  <si>
    <t>Fornecimento de Água e Coleta de Esgoto Sanitário - Jaú</t>
  </si>
  <si>
    <t>Atender as necessidades da Subseção Judiciária de Jaú</t>
  </si>
  <si>
    <t>0014659-76.2022.4.03.8001</t>
  </si>
  <si>
    <t>0009972-22.2023.4.03.8001</t>
  </si>
  <si>
    <t>Fornecimento de Água e Coleta de Esgoto Sanitário - Jundiaí</t>
  </si>
  <si>
    <t>0018428-92.2022.4.03.8001</t>
  </si>
  <si>
    <t>0010054-53.2023.4.03.8001</t>
  </si>
  <si>
    <t>Fornecimento de Água e Coleta de Esgoto Sanitário - Piracicaba</t>
  </si>
  <si>
    <t>Atender as necessidades da Subseção Judiciária de Piracicaba</t>
  </si>
  <si>
    <t>0014649-32.2022.4.03.8001</t>
  </si>
  <si>
    <t>0009967-97.2023.4.03.8001</t>
  </si>
  <si>
    <t>Fornecimento de Água e Coleta de Esgoto Sanitário - Ribeirão Preto</t>
  </si>
  <si>
    <t>Atender as necessidades da Subseção Judiciária de Ribeirão Preto</t>
  </si>
  <si>
    <t>0014677-97.2022.4.03.8001</t>
  </si>
  <si>
    <t>0010051-98.2023.4.03.8001</t>
  </si>
  <si>
    <t>Fornecimento de Água e Coleta de Esgoto Sanitário - São José do Rio Preto</t>
  </si>
  <si>
    <t>Atender as necessidades da Subseção Judiciária de São José do Rio Preto</t>
  </si>
  <si>
    <t>0014665-83.2022.4.03.8001</t>
  </si>
  <si>
    <t>0009977-44.2023.4.03.8001</t>
  </si>
  <si>
    <t>Fornecimento de Água e Coleta de Esgoto Sanitário - Sorocaba</t>
  </si>
  <si>
    <t>Atender as necessidades da Subseção Judiciária de Sorocaba</t>
  </si>
  <si>
    <t>0014766-23.2022.4.03.8001</t>
  </si>
  <si>
    <t>0010055-38.2023.4.03.8001</t>
  </si>
  <si>
    <t>Fornecimento de Gás Canalizado - Criminal e Previdenciário</t>
  </si>
  <si>
    <t>Atender as necessidades da Subseção Judiciária Criminal e Previdenciária</t>
  </si>
  <si>
    <t>0015280-73.2022.4.03.8001</t>
  </si>
  <si>
    <t>0010310-93.2023.4.03.8001</t>
  </si>
  <si>
    <t>SUPI</t>
  </si>
  <si>
    <t>Laudo de avaliação de imóveis</t>
  </si>
  <si>
    <t>manutenção das negociações para locação e compra de imóveis</t>
  </si>
  <si>
    <t>04.819.10.23</t>
  </si>
  <si>
    <t>25/05/2024</t>
  </si>
  <si>
    <t>0003280-07.2023.4.03.8001</t>
  </si>
  <si>
    <t>Locação de Imóvel
(CATANDUVA)</t>
  </si>
  <si>
    <t>manutenção das instalações da Subseção em Catanduva</t>
  </si>
  <si>
    <t>07.077.10.15</t>
  </si>
  <si>
    <t>14/10/2025</t>
  </si>
  <si>
    <t>0029902-41.2014.4.03.8001</t>
  </si>
  <si>
    <t>Seguro Predial - 40 Prédios</t>
  </si>
  <si>
    <t>manutenção do seguro predial para 39 imóveis ocupados pela Justiça Federal</t>
  </si>
  <si>
    <t>07.711.10.19</t>
  </si>
  <si>
    <t>0030813-14.2018.4.03.8001</t>
  </si>
  <si>
    <t>0005483-39.2023.4.03.8001</t>
  </si>
  <si>
    <t>Locação de imóvel
(BAURU)</t>
  </si>
  <si>
    <t>não se aplica</t>
  </si>
  <si>
    <t>manutenção das instalações da Subseção em Bauru</t>
  </si>
  <si>
    <t>07.059.10.13</t>
  </si>
  <si>
    <t>0014349-85.2013.4.03.8001</t>
  </si>
  <si>
    <t>Locação de imóvel
(CAMPINAS)</t>
  </si>
  <si>
    <t>manutenção das instalações da Subseção em Campinas</t>
  </si>
  <si>
    <t>07.067.10.14</t>
  </si>
  <si>
    <t>0030771-04.2014.4.03.8001</t>
  </si>
  <si>
    <t>Locação de imóvel
(SOROCABA)</t>
  </si>
  <si>
    <t>manutenção das instalações da Subseção em Sorocaba</t>
  </si>
  <si>
    <t>07.070.10.14</t>
  </si>
  <si>
    <t>0026650-30.2014.4.03.8001</t>
  </si>
  <si>
    <t>Locação de imóvel
(ESTACIONAMENTO - SÃO JOÃO DA BOA VISTA)</t>
  </si>
  <si>
    <t>manutenção do estacionamento da Subseção em São João da Boa Vista</t>
  </si>
  <si>
    <t>07.065.10.14</t>
  </si>
  <si>
    <t>0010990-93.2014.4.03.8001</t>
  </si>
  <si>
    <t>Locação de imóvel
(JEF - GUARATINGUETÁ)</t>
  </si>
  <si>
    <t>manutenção das instalações da Subseção em Guaratinguetá</t>
  </si>
  <si>
    <t>07.061.10.14</t>
  </si>
  <si>
    <t>0005833-42.2014.4.03.8001</t>
  </si>
  <si>
    <t>Prorrogação - Seguro predial de 15 prédios</t>
  </si>
  <si>
    <t>manutenção do seguro predial para 15 imóveis ocupados pela Justiça Federal</t>
  </si>
  <si>
    <t>04.762.10.21</t>
  </si>
  <si>
    <t>0002698-75.2021.4.03.8001</t>
  </si>
  <si>
    <t>DUMT</t>
  </si>
  <si>
    <t>SUCC</t>
  </si>
  <si>
    <t>Manutenção de Plataforma Elevatória
(AMERICANA)</t>
  </si>
  <si>
    <t>Serviços Essenciais</t>
  </si>
  <si>
    <t>08.355.10.21</t>
  </si>
  <si>
    <t>0017540-60.2021.4.03.8001</t>
  </si>
  <si>
    <t>Manutenção Elevadores
(AMERICANA, FRANCA e SÃO JOÃO DA BOA VISTA)</t>
  </si>
  <si>
    <t>08.315.10.19</t>
  </si>
  <si>
    <t>0017344-61.2019.403.8001</t>
  </si>
  <si>
    <t>0015768-91.2023.4.03.8001</t>
  </si>
  <si>
    <t>Manutenção Elevadores
(ARAÇATUBA)</t>
  </si>
  <si>
    <t>08.356.10.21</t>
  </si>
  <si>
    <t>0014216-62.2021.4.03.8001</t>
  </si>
  <si>
    <t>Manutenção Elevadores
(BARUERI, PIRACICABA e SÃO BERNARDO DO CAMPO)</t>
  </si>
  <si>
    <t>08.314.10.19</t>
  </si>
  <si>
    <t>0017334-17.2019.403.8001</t>
  </si>
  <si>
    <t>Manutenção Elevadores
(BAURU)</t>
  </si>
  <si>
    <t>08.357.10.21</t>
  </si>
  <si>
    <t>Manutenção Elevadores
(BRAGANÇA PAULISTA)</t>
  </si>
  <si>
    <t>08.359.10.21</t>
  </si>
  <si>
    <t>Manutenção Elevadores
(CAMPINAS)</t>
  </si>
  <si>
    <t>08.319.10.19</t>
  </si>
  <si>
    <t>0028772-40.2019.403.8001</t>
  </si>
  <si>
    <t>0004798-95.2024.4.03.8001</t>
  </si>
  <si>
    <t>Manutenção Elevadores
(CARAGUATATUBA)</t>
  </si>
  <si>
    <t>08.360.10.21</t>
  </si>
  <si>
    <t>0014252-07.2021.4.03.8001</t>
  </si>
  <si>
    <t>Manutenção Elevadores
(PEDRO LESSA)</t>
  </si>
  <si>
    <t>08.324.10.19</t>
  </si>
  <si>
    <t>0029762-31.2019.403.8001</t>
  </si>
  <si>
    <t>Manutenção Elevadores
(LIMEIRA)</t>
  </si>
  <si>
    <t>08.358.10.21</t>
  </si>
  <si>
    <t>0026424-15.2020.4.03.8001</t>
  </si>
  <si>
    <t>Manutenção Elevadores
(MAUÁ)</t>
  </si>
  <si>
    <t>08.320.10.19</t>
  </si>
  <si>
    <t>0028060-50.2019.403.8001</t>
  </si>
  <si>
    <t>Manutenção Elevadores
(MOGI DAS CRUZES)</t>
  </si>
  <si>
    <t>08.373.10.23</t>
  </si>
  <si>
    <t>0001552-28.2023.4.03.8001</t>
  </si>
  <si>
    <t>Manutenção Elevadores
(PEIXOTO GOMIDE)</t>
  </si>
  <si>
    <t>08.325.10.19</t>
  </si>
  <si>
    <t>0029764-98.2019.403.8001</t>
  </si>
  <si>
    <t>Manutenção Elevadores
(PIRACICABA)</t>
  </si>
  <si>
    <t>08.322.10.19</t>
  </si>
  <si>
    <t>0029754-54.2019.4.03.8001</t>
  </si>
  <si>
    <t>Manutenção Elevadores
(PRESIDENTE PRUDENTE)</t>
  </si>
  <si>
    <t>08.327.10.19</t>
  </si>
  <si>
    <t>0033469-07.2019.4.03.8001</t>
  </si>
  <si>
    <t>Manutenção Elevadores
(REGISTRO)</t>
  </si>
  <si>
    <t>08.361.10.22</t>
  </si>
  <si>
    <t>0023883-72.2021.4.03.8001</t>
  </si>
  <si>
    <t>Manutenção Elevadores
(REPÚBLICA)</t>
  </si>
  <si>
    <t>Contrato existente, que não será renovado.</t>
  </si>
  <si>
    <t>08.326.10.19</t>
  </si>
  <si>
    <t>0029001-97.2019.4.03.8001</t>
  </si>
  <si>
    <t>Manutenção Elevadores
(RIBEIRÃO PRETO)</t>
  </si>
  <si>
    <t>08.353.10.21</t>
  </si>
  <si>
    <t>0023753-19.2020.4.03.8001</t>
  </si>
  <si>
    <t>Manutenção Elevadores
(SANTO ANDRÉ)</t>
  </si>
  <si>
    <t>08.317.10.19</t>
  </si>
  <si>
    <t>0028726-51.2019.403.8001</t>
  </si>
  <si>
    <t>Manutenção Elevadores
(SÃO CARLOS)</t>
  </si>
  <si>
    <t>08.354.10.21</t>
  </si>
  <si>
    <t>Manutenção Elevadores
(SÃO JOSÉ DO RIO PRETO)</t>
  </si>
  <si>
    <t>08.321.10.19</t>
  </si>
  <si>
    <t>0028780.17.2019.403.8001</t>
  </si>
  <si>
    <t>Manutenção Elevadores
(SOROCABA)</t>
  </si>
  <si>
    <t>08.316.10.19</t>
  </si>
  <si>
    <t>0027852-66.2019.403.8001</t>
  </si>
  <si>
    <t>Manutenção Elevadores
(TUPÃ)</t>
  </si>
  <si>
    <t>08.328.10.19</t>
  </si>
  <si>
    <t>0033482-06.2019.4.03.8001</t>
  </si>
  <si>
    <t>Elaboração de Ata / Contrato</t>
  </si>
  <si>
    <t>Manutenção Nobreaks
(CÍVEL - PEDRO LESSA)</t>
  </si>
  <si>
    <t>08.348.10.21</t>
  </si>
  <si>
    <t>0000116-05.2021.4.03.8001</t>
  </si>
  <si>
    <t>0010796-78.2023.4.03.8001</t>
  </si>
  <si>
    <t>Manutenção Nobreaks
(EXECUÇÕES FISCAIS)</t>
  </si>
  <si>
    <t>08.349.10.21</t>
  </si>
  <si>
    <t>Manutenção Nobreaks
(SANTOS)</t>
  </si>
  <si>
    <t>08.351.10.21</t>
  </si>
  <si>
    <t>0010796-78.2023.4.03.8001-</t>
  </si>
  <si>
    <t>SUMT</t>
  </si>
  <si>
    <t>DEMANDA EXCLUÍDA DO PCA
(DESPACHO DFOR 10999437)</t>
  </si>
  <si>
    <t>DEMANDA EXCLUÍDA DO PCA
(DESPACHO DFOR 11115895)</t>
  </si>
  <si>
    <t xml:space="preserve"> 04.834.10.23</t>
  </si>
  <si>
    <t>19/06/2025</t>
  </si>
  <si>
    <t>0014764-19.2023.4.03.8001</t>
  </si>
  <si>
    <t>Energia Elétrica - Fornecimento Mercado Regulado - Americana</t>
  </si>
  <si>
    <t>CUSD nº176132 /DPCP e CCER nº 176133 /DPCP</t>
  </si>
  <si>
    <t>30/06/2028</t>
  </si>
  <si>
    <t>0002561-25.2023.4.03.8001</t>
  </si>
  <si>
    <t>Energia Elétrica - Fornecimento Mercado Regulado -Sorocaba</t>
  </si>
  <si>
    <t>CUSD nº  174838/DPCP e CCER nº  174839/DPCP</t>
  </si>
  <si>
    <t>31/07/2028</t>
  </si>
  <si>
    <t>0002553-48.2023.4.03.8001</t>
  </si>
  <si>
    <t>Energia Elétrica - Fornecimento Mercado Regulado -Jaú</t>
  </si>
  <si>
    <t>CUSD nº  176134/DPCP e CCER nº  176135/DPCP</t>
  </si>
  <si>
    <t>0002551-78.2023.4.03.8001</t>
  </si>
  <si>
    <t>Energia Elétrica - Fornecimento Mercado Regulado -Ribeirão Preto</t>
  </si>
  <si>
    <t>CUSD nº  176136/DPCP e CCER nº  176137/DPCP</t>
  </si>
  <si>
    <t>0002532-72.2023.4.03.8001</t>
  </si>
  <si>
    <t>Energia Elétrica - Fornecimento Mercado Regulado -São Carlos</t>
  </si>
  <si>
    <t>CUSD nº  176139/DPCP e CCER nº  176168/DPCP</t>
  </si>
  <si>
    <t>0002527-50.2023.4.03.8001</t>
  </si>
  <si>
    <t>Energia Elétrica - Fornecimento Mercado Regulado -São José do Rio Preto</t>
  </si>
  <si>
    <t>CUSD 176140 /DPCP e CCER nº  176151/DPCP</t>
  </si>
  <si>
    <t>0002519-73.2023.4.03.8001</t>
  </si>
  <si>
    <t>Energia Elétrica - Fornecimento Mercado Regulado -Santo André</t>
  </si>
  <si>
    <t>Atender as necessidades da Subseção Judiciária de Santo André</t>
  </si>
  <si>
    <t>CUSD e CCER MTE0012278</t>
  </si>
  <si>
    <t>0000349-31.2023.4.03.8001</t>
  </si>
  <si>
    <t>Energia Elétrica - Fornecimento Mercado Regulado -Bauru (Futura Sede)</t>
  </si>
  <si>
    <t>Atender as necessidades da Subseção Judiciária de Bauru (Futura Sede)</t>
  </si>
  <si>
    <t>CUSD 173890 /OCCA e CCER nº  173869/OCCA</t>
  </si>
  <si>
    <t>28/02/2028</t>
  </si>
  <si>
    <t>0022485-56.2022.4.03.8001</t>
  </si>
  <si>
    <t>Energia Elétrica - Fornecimento Mercado Regulado -JEF Piracicaba</t>
  </si>
  <si>
    <t>Atender as necessidades da Subseção Judiciária de Piracicaba (JEF)</t>
  </si>
  <si>
    <t>CUSD 170629 /DPCP e CCER nº  170630/DPCP</t>
  </si>
  <si>
    <t>30/04/2028</t>
  </si>
  <si>
    <t>0018063-38.2022.4.03.8001</t>
  </si>
  <si>
    <t>Energia Elétrica - Fornecimento Mercado Regulado -São Vicente</t>
  </si>
  <si>
    <t>Atender as necessidades da Subseção Judiciária de São Vicente</t>
  </si>
  <si>
    <t>Termos de Cessão ao CUSD 174453/DPCP e CCER nº  174454/DPCP</t>
  </si>
  <si>
    <t>25/05/2028</t>
  </si>
  <si>
    <t>0018053-91.2022.4.03.8001</t>
  </si>
  <si>
    <t>Energia Elétrica - Fornecimento Mercado Regulado -Barueri</t>
  </si>
  <si>
    <t>Atender as necessidades da Subseção Judiciária de Barueri</t>
  </si>
  <si>
    <t>CUSD e CCER MTE0010942</t>
  </si>
  <si>
    <t>31/12/2027</t>
  </si>
  <si>
    <t>0013795-38.2022.4.03.8001</t>
  </si>
  <si>
    <t>Energia Elétrica - Fornecimento Mercado Regulado -Ourinhos</t>
  </si>
  <si>
    <t>CUSD nº 170642/DJSC e CCER nº  170634/DJSC</t>
  </si>
  <si>
    <t>0013790-16.2022.4.03.8001</t>
  </si>
  <si>
    <t>Energia Elétrica - Fornecimento Mercado Regulado -Guaratinguetá</t>
  </si>
  <si>
    <t>Atender as necessidades da Subseção Judiciária de Guaratinguetá</t>
  </si>
  <si>
    <t>CUSD e CCER 3213761</t>
  </si>
  <si>
    <t>0013778-02.2022.4.03.8001</t>
  </si>
  <si>
    <t>Energia Elétrica - Fornecimento Mercado Regulado -Registro</t>
  </si>
  <si>
    <t>Atender as necessidades da Subseção Judiciária de Registro</t>
  </si>
  <si>
    <t>CUSD.CCER.2022.09.05.40783847</t>
  </si>
  <si>
    <t>30/06/2027</t>
  </si>
  <si>
    <t>0006609-61.2022.4.03.8001</t>
  </si>
  <si>
    <t xml:space="preserve">Energia Elétrica - Fornecimento Mercado Regulado - Mogi das Cruzes </t>
  </si>
  <si>
    <t>Atender as necessidades da Subseção Judiciária de Mogi das Cruzes</t>
  </si>
  <si>
    <t>CUSD e CCER 6445300</t>
  </si>
  <si>
    <t>13/12/2026</t>
  </si>
  <si>
    <t>0026188-29.2021.4.03.8001</t>
  </si>
  <si>
    <t xml:space="preserve">Energia Elétrica - Fornecimento Mercado Regulado - Catanduva </t>
  </si>
  <si>
    <t>CUSD e CCER 80800.0013188.2021</t>
  </si>
  <si>
    <t>0018062-87.2021.4.03.8001</t>
  </si>
  <si>
    <t xml:space="preserve">Energia Elétrica - Fornecimento Mercado Regulado - Bragança Paulista </t>
  </si>
  <si>
    <t>Atender as necessidades da Subseção Judiciária de Bragança Paulista</t>
  </si>
  <si>
    <t>CUSD e CCER 80800.0013203/ 2021</t>
  </si>
  <si>
    <t>0018039-44.2021.4.03.8001</t>
  </si>
  <si>
    <t>Energia Elétrica - Fornecimento Mercado Regulado -Araçatuba</t>
  </si>
  <si>
    <t>CUSD nº 166717/DPCP e CCER nº 166718/DPCP</t>
  </si>
  <si>
    <t>31/08/2027</t>
  </si>
  <si>
    <t>0018027-30.2021.4.03.8001</t>
  </si>
  <si>
    <t>Energia Elétrica - Fornecimento Mercado Regulado -Franca</t>
  </si>
  <si>
    <t>Atender as necessidades da Subseção Judiciária de Franca</t>
  </si>
  <si>
    <t>CUSD nº 163868/DPCP e CCER nº 163969/DPCP</t>
  </si>
  <si>
    <t>31/07/2027</t>
  </si>
  <si>
    <t>0018019-53.2021.4.03.8001</t>
  </si>
  <si>
    <t>Energia Elétrica - Fornecimento Mercado Regulado -Tupã</t>
  </si>
  <si>
    <t>Atender as necessidades da Subseção Judiciária de Tupã</t>
  </si>
  <si>
    <t>CUSD e CCER 3490</t>
  </si>
  <si>
    <t>0018002-17.2021.4.03.8001</t>
  </si>
  <si>
    <t>Energia Elétrica - Fornecimento Mercado Regulado -São João da Boa Vista</t>
  </si>
  <si>
    <t>Atender as necessidades da Subseção Judiciária de São João da Boa Vista</t>
  </si>
  <si>
    <t>CUSD.CCER.2021.20.12.6142710</t>
  </si>
  <si>
    <t>30/04/2027</t>
  </si>
  <si>
    <t>0016078-68.2021.4.03.8001</t>
  </si>
  <si>
    <t>Energia Elétrica - Fornecimento Mercado Regulado -Presidente Prudente</t>
  </si>
  <si>
    <t>Atender as necessidades da Subseção Judiciária de Presidente Prudente</t>
  </si>
  <si>
    <t>CUSD e CCER 80800.0010629/2021</t>
  </si>
  <si>
    <t>15/03/2027</t>
  </si>
  <si>
    <t>0011764-79.2021.4.03.8001</t>
  </si>
  <si>
    <t>Energia Elétrica - Fornecimento Mercado Regulado -Assis</t>
  </si>
  <si>
    <t>Atender as necessidades da Subseção Judiciária de Assis</t>
  </si>
  <si>
    <t xml:space="preserve">CUSD e CCER 80800.0005974/2021 </t>
  </si>
  <si>
    <t>31/12/2026</t>
  </si>
  <si>
    <t>0011726-67.2021.4.03.8001</t>
  </si>
  <si>
    <t>Energia Elétrica - Fornecimento Mercado Regulado -Jales</t>
  </si>
  <si>
    <t>Atender as necessidades da Subseção Judiciária de Jales</t>
  </si>
  <si>
    <t>CUSD.CCER.2021.26.07.4024770</t>
  </si>
  <si>
    <t>0011707-61.2021.4.03.8001</t>
  </si>
  <si>
    <t>Energia Elétrica - Fornecimento Mercado Regulado -Presidente Wilson</t>
  </si>
  <si>
    <t>Atender as necessidades da Subseção Judiciária de São Paulo - Unidade Administrativa Presidente Wilson</t>
  </si>
  <si>
    <t>CUSD e CCER MTE 0004439</t>
  </si>
  <si>
    <t>30/11/2026</t>
  </si>
  <si>
    <t>0011645-21.2021.4.03.8001</t>
  </si>
  <si>
    <t>Locação de imóvel
(ANDRADINA)</t>
  </si>
  <si>
    <t>manutenção da Subseção em Andradina</t>
  </si>
  <si>
    <t>07.085.10.16</t>
  </si>
  <si>
    <t>0011226-74.2016.4.03.8001</t>
  </si>
  <si>
    <t>Locação de imóvel
(ARARAQUARA)</t>
  </si>
  <si>
    <t>manutenção da Subseção em Araraquara</t>
  </si>
  <si>
    <t>07.072.10.14</t>
  </si>
  <si>
    <t>0037247-58.2014.4.03.8001</t>
  </si>
  <si>
    <t>Locação de imóvel
(AVARÉ)</t>
  </si>
  <si>
    <t>manutenção da Subseção em Avaré</t>
  </si>
  <si>
    <t>07.084.10.16</t>
  </si>
  <si>
    <t>0015818-98.2015.4.03.8001</t>
  </si>
  <si>
    <t>manutenção da Subseção em Bauru</t>
  </si>
  <si>
    <t>Locação de imóvel
(BRAGANÇA PAULISTA)</t>
  </si>
  <si>
    <t>manutenção da Subseção em Bragança Paulista</t>
  </si>
  <si>
    <t>07.071.10.15</t>
  </si>
  <si>
    <t>0033889-85.2014.4.03.8001</t>
  </si>
  <si>
    <t>Locação de imóvel
(CARAGUATATUBA)</t>
  </si>
  <si>
    <t>manutenção da Subseção em Caraguatatuba</t>
  </si>
  <si>
    <t>07.042.10.10</t>
  </si>
  <si>
    <t>0029970-88.2014.4.03.8001</t>
  </si>
  <si>
    <t>Locação de imóvel
(CATANDUVA)</t>
  </si>
  <si>
    <t>manutenção da Subseção em Catanduva</t>
  </si>
  <si>
    <t>Locação de imóvel
(GUARATINGUETÁ - TÉRREO)</t>
  </si>
  <si>
    <t>manutenção da Subseção em Guaratinguetá</t>
  </si>
  <si>
    <t>07.052.10.11</t>
  </si>
  <si>
    <t>0007154-49.2013.4.03.8001</t>
  </si>
  <si>
    <t>Locação de imóvel
(GUARULHOS)</t>
  </si>
  <si>
    <t>manutenção da Subseção em Guarulhos</t>
  </si>
  <si>
    <t>07.055.10.12</t>
  </si>
  <si>
    <t>0017802-88.2013.4.03.8001</t>
  </si>
  <si>
    <t>Locação de imóvel
(ITAPEVA)</t>
  </si>
  <si>
    <t>manutenção da Subseção em Itapeva</t>
  </si>
  <si>
    <t>07.082.10.15</t>
  </si>
  <si>
    <t>0020381-38.2015.4.03.8001</t>
  </si>
  <si>
    <t>Locação de imóvel
(JUNDIAÍ)</t>
  </si>
  <si>
    <t>manutenção da Subseção em Jundiaí</t>
  </si>
  <si>
    <t>07.093.10.22</t>
  </si>
  <si>
    <t>0008735-84.2022.4.03.8001</t>
  </si>
  <si>
    <t>Locação de imóvel
(LINS)</t>
  </si>
  <si>
    <t>manutenção da Subseção em Lins</t>
  </si>
  <si>
    <t>07.083.10.15</t>
  </si>
  <si>
    <t>0038106-40.2015.4.03.8001</t>
  </si>
  <si>
    <t>Locação de imóvel
(MOGI DAS CRUZES)</t>
  </si>
  <si>
    <t>manutenção da Subseção em Mogi das Cruzes até fevereiro/2024</t>
  </si>
  <si>
    <t>07.069.10.14</t>
  </si>
  <si>
    <t>0036232-54.2014.4.03.8001</t>
  </si>
  <si>
    <t>Locação de imóvel
(OSASCO)</t>
  </si>
  <si>
    <t>manutenção da Subseção em Osasco</t>
  </si>
  <si>
    <t>07.087.10.17</t>
  </si>
  <si>
    <t>0004611-34.2017.4.03.8001</t>
  </si>
  <si>
    <t>Locação de imóvel
(PIRACICABA)</t>
  </si>
  <si>
    <t>manutenção da Subseção em Piracicaba</t>
  </si>
  <si>
    <t>07.054.10.11</t>
  </si>
  <si>
    <t>0017818-42.2013.4.03.8001</t>
  </si>
  <si>
    <t>Locação de imóvel
(SÃO CARLOS)</t>
  </si>
  <si>
    <t>manutenção da Subseção em São Carlos</t>
  </si>
  <si>
    <t>07.078.10.15</t>
  </si>
  <si>
    <t>0009326-90.2015.4.03.8001</t>
  </si>
  <si>
    <t>Locação de imóvel
(SÃO VICENTE)</t>
  </si>
  <si>
    <t>manutenção da Subseção em São Vicente</t>
  </si>
  <si>
    <t>07.094.10.22</t>
  </si>
  <si>
    <t>0016924-51.2022.4.03.8001</t>
  </si>
  <si>
    <t>Locação de imóvel
(TURMAS RECURSAIS)</t>
  </si>
  <si>
    <t>manutenção das Turmas Recursais até fevereiro/24</t>
  </si>
  <si>
    <t>07.089.10.17</t>
  </si>
  <si>
    <t>0058508-74.2017.4.03.8001</t>
  </si>
  <si>
    <t xml:space="preserve"> Locação de imóvel
(REGISTRO)</t>
  </si>
  <si>
    <t>manutenção da Subseção em Registro</t>
  </si>
  <si>
    <t>07.092.10.21</t>
  </si>
  <si>
    <t>0010449-16.2021.4.03.8001</t>
  </si>
  <si>
    <t>Manutenção Elevadores
(BOTUCATU)</t>
  </si>
  <si>
    <t>08.374.10.23</t>
  </si>
  <si>
    <t>0017495-56.2021.4.03.8001</t>
  </si>
  <si>
    <t>Manutenção Elevadores
(ITAPEVA)</t>
  </si>
  <si>
    <t>08.375.10.23</t>
  </si>
  <si>
    <t>0016492-32.2022.4.03.8001</t>
  </si>
  <si>
    <t>Manutenção Elevadores
(SÃO VICENTE)</t>
  </si>
  <si>
    <t>08.380.10.23</t>
  </si>
  <si>
    <t>0017223-28.2022.4.03.8001</t>
  </si>
  <si>
    <t>08.381.10.23</t>
  </si>
  <si>
    <t>0000881-05.2023.4.03.8001</t>
  </si>
  <si>
    <t>Manutenção Elevadores
(ANDRADINA e AVARÉ)</t>
  </si>
  <si>
    <t>08.376.10.23</t>
  </si>
  <si>
    <t>Manutenção Elevadores
(SANTOS - PÓS-MODERNIZAÇÃO)</t>
  </si>
  <si>
    <t>08.331.10.20</t>
  </si>
  <si>
    <t>0000616-42.2019.4.03.8001</t>
  </si>
  <si>
    <t>Manutenção Elevadores
(JEF SP - PRÉ-MODERNIZAÇÃO)</t>
  </si>
  <si>
    <t>08.332.10.20</t>
  </si>
  <si>
    <t>Manutenção Elevadores
(JEF SP - PÓS-MODERNIZAÇÃO)</t>
  </si>
  <si>
    <t>08.333.10.20</t>
  </si>
  <si>
    <t>Manutenção Elevadores
(EXECUÇÕES FISCAIS (3 AND.))</t>
  </si>
  <si>
    <t>08.336.10.20</t>
  </si>
  <si>
    <t>0034143-82.2019.4.03.8001</t>
  </si>
  <si>
    <t>Manutenção Elevadores
(JAÚ)</t>
  </si>
  <si>
    <t>08.362.10.22</t>
  </si>
  <si>
    <t>0005366-82.2022.4.03.8001</t>
  </si>
  <si>
    <t>Manutenção Elevadores
(EXECUÇÕES FISCAIS)</t>
  </si>
  <si>
    <t>08.378.10.23</t>
  </si>
  <si>
    <t>0017259-70.2022.4.03.8001</t>
  </si>
  <si>
    <t>Manutenção Elevadores
(GUARULHOS)</t>
  </si>
  <si>
    <t>08.365.10.22</t>
  </si>
  <si>
    <t>Manutenção Elevadores
(CRIMINAL)</t>
  </si>
  <si>
    <t>08.377.10.23</t>
  </si>
  <si>
    <t>Manutenção Elevadores
(SÃO JOSÉ DOS CAMPOS)</t>
  </si>
  <si>
    <t>08.363.10.22</t>
  </si>
  <si>
    <t>Manutenção Elevadores
(OSASCO)</t>
  </si>
  <si>
    <t>08.364.10.22</t>
  </si>
  <si>
    <t>Manutenção Elevadores
(JUNDIAÍ)</t>
  </si>
  <si>
    <t>08.366.10.22</t>
  </si>
  <si>
    <t>0014172-09.2022.4.03.8001</t>
  </si>
  <si>
    <t>0016994-68.2022.4.03.8001</t>
  </si>
  <si>
    <t>Manutenção Nobreaks
(SÃO JOSÉ DOS CAMPOS)</t>
  </si>
  <si>
    <t>08.382.10.23</t>
  </si>
  <si>
    <t>0002300-60.2023.4.03.8001</t>
  </si>
  <si>
    <t>Manutenção Predial
(REGIÃO I)</t>
  </si>
  <si>
    <t>08.368.10.22</t>
  </si>
  <si>
    <t>0022866-64.2022.4.03.8001</t>
  </si>
  <si>
    <t>Manutenção Predial
(REGIÃO II)</t>
  </si>
  <si>
    <t>08.369.10.22</t>
  </si>
  <si>
    <t>0022575-64.2022.4.03.8001</t>
  </si>
  <si>
    <t>Manutenção Predial
(REGIÃO III)</t>
  </si>
  <si>
    <t>08.367.10.22</t>
  </si>
  <si>
    <t>0021386-51.2022.4.03.8001</t>
  </si>
  <si>
    <t>Avaliação/análise microbiológica física e química da qualidade do ar em ambiente climatizado - Regiões I, II, III</t>
  </si>
  <si>
    <t xml:space="preserve">04.814.10.23 </t>
  </si>
  <si>
    <t>0006939-24.2023.4.03.8001</t>
  </si>
  <si>
    <t>Higienização e limpeza robotizada da rede de dutos dos sistemas de ar condicionado e limpeza entre-forros - Regiões I, II, III</t>
  </si>
  <si>
    <t>04.803.10.23</t>
  </si>
  <si>
    <t>0010713-62.2023.4.03.8001</t>
  </si>
  <si>
    <t>Energia Elétrica - Fornecimento Mercado Regulado - Mogi das Cruzes (Antiga Sede)</t>
  </si>
  <si>
    <t>Atender as necessidades da Subseção Judiciária de Mogi das Cruzes (Antiga Sede)</t>
  </si>
  <si>
    <t>CUSD e CCER 3587716</t>
  </si>
  <si>
    <t>0060116-44.2016.4.03.8001</t>
  </si>
  <si>
    <t>Energia Elétrica - Fornecimento Mercado Regulado - Tupã (baixa tensão - Av. Tamoios, 450)</t>
  </si>
  <si>
    <t>Atender as necessidades da Subseção Judiciária de Tupã (Av. Tamoios, 450)</t>
  </si>
  <si>
    <t>0000160-19.2024.4.03.8001</t>
  </si>
  <si>
    <t>Manutenção Elevadores - BRAGANÇA PAULISTA</t>
  </si>
  <si>
    <t>0002268-21.2024.4.03.8001</t>
  </si>
  <si>
    <t>Manutenção Elevadores - ARAÇATUBA</t>
  </si>
  <si>
    <t>Plano de Obras - Reforma do Fórum Criminal e Previdenciário - SP: Execução de reforma elétrica</t>
  </si>
  <si>
    <t>Tem por objetivo adequar as instalações elétricas da edificação às normas vigentes e às necessidades atuais e futuras da ocupação da edificação pela Justiça Federal. As atuais instalações elétricas existentes da edificação não estão em bom estado de conservação e manutenção e os subsistemas instalados tais como sistema de climatização, instalações elétricas das prumadas e instalações elétricas de distribuição horizontal, sistema de bombas de recalque, bombas de incêndio, sistema de UPS, GMGs estão inadequados e deverão ser atualizados. A reforma em questão está sendo contratadas em etapa, sendo que o valor previsto refere-se à etapa de 2024.</t>
  </si>
  <si>
    <t>0002555-81.2024.4.03.8001</t>
  </si>
  <si>
    <t>Plano de Obras - Reforma do Fórum Federal Cível de São Paulo - SP: Hidrojateamento e aplicação de resina no revestimento da fachada</t>
  </si>
  <si>
    <t>A  necessidade de limpeza da fachada do edifício foi verificada na Inspeção Administrativa e relacionada na parte de Recomendações Gerais do Relatório de Inspeção Administrativa de Avaliação da CORE, processo SEI nº0005043-85.2019.4.03.8000, em abril de 2019 ( doc 9701641).
Em 2021 foi contratado um Laudo dos caixilhos do Fórum Civil que identificou, entre outras coisas (Laudo 8671894):
Algumas patologias também podem ser observadas nas fachadas da edificação, onde nas áreas de recuo das esquadrias é possível observar regiões mais escuras que as demais, o que gera um aspecto não agradável no que tange a beleza e a utilização da edificação, como pode ser visto nas figuras 15, 16, 17.
No mesmo processo, sobre o assunto, na Manifestação SUPJ 8503908, pode-se notar:
Dentre os serviços a serem previstos, sugerimos que sejam incluídos o hidrojateamento de todo o revestimento de fulget com a posterior aplicação de hidrofugante ou resina acrílica impermeável. Este procedimento reduzirá a sujidade e conferirá maior impermeabilidade ao revestimento. Aliás o hidrojateamento das fachadas e aplicação de resina deveria ser periódico, incorporando-se à manutenção preventiva do edifício.</t>
  </si>
  <si>
    <t>0002322-84.2024.4.03.8001</t>
  </si>
  <si>
    <r>
      <t xml:space="preserve">Instalação de Película Adesiva
</t>
    </r>
    <r>
      <rPr>
        <sz val="10"/>
        <color theme="1"/>
        <rFont val="Calibri"/>
        <family val="2"/>
        <scheme val="minor"/>
      </rPr>
      <t>(Pedro Lessa)</t>
    </r>
  </si>
  <si>
    <t>Sinalização interna da edificação da Justiça Federal</t>
  </si>
  <si>
    <t>0002350-52.2024.4.03.8001</t>
  </si>
  <si>
    <t>Instalação, com fornecimento, de Portão Deslizante no Fórum Federal Pedro Lessa</t>
  </si>
  <si>
    <t>0004701-95.2024.4.03.8001</t>
  </si>
  <si>
    <t>DEMANDA EXCLUÍDA DO PCA
DESPACHO DFOR (11379087)</t>
  </si>
  <si>
    <t>Serviços de Pintura Externa
(LIMEIRA, SÃO JOSÉ DO RIO PRETO, SANTO ANDRÉ, BRAGANÇA PAULISTA, MOGI DAS CRUZES e FRANCA)</t>
  </si>
  <si>
    <t>0016938-98.2023.4.03.8001</t>
  </si>
  <si>
    <t>Instalação, com fornecimento, de guarda-corpo e toldos
(BOTUCATU e MARÍLIA)</t>
  </si>
  <si>
    <t>0001861-83.2022</t>
  </si>
  <si>
    <t>0004982-51.2024.4.03.8001</t>
  </si>
  <si>
    <t>Automatização de Portões
(ASSIS)</t>
  </si>
  <si>
    <t>Automatização de Portões
(BARUERI)</t>
  </si>
  <si>
    <t>0013807-81.2024.4.03.8001</t>
  </si>
  <si>
    <t>ARP - Sinalização interna como faixa de segurança</t>
  </si>
  <si>
    <t>Sinalização interna das edificações da Justiça Federal</t>
  </si>
  <si>
    <t>20/05/2024</t>
  </si>
  <si>
    <t>ARP - Sinalização interna como adesivo de piso para vaga de cadeirante</t>
  </si>
  <si>
    <t>ARP - Sinalização interna como porta informativo</t>
  </si>
  <si>
    <t>Registro de preços referente a prestação de serviços de chaveiro, com fornecimento de material (maçaneta, fechadura e dobradiça)</t>
  </si>
  <si>
    <t>NA</t>
  </si>
  <si>
    <t>Registro de preços referente a prestação de serviços de chaveiro, com fornecimento de material (fechadura eletrica)</t>
  </si>
  <si>
    <t xml:space="preserve"> R$ 2,765.00 </t>
  </si>
  <si>
    <t>Plano de Obras - Reforma do Fórum Criminal e Previdenciário - SP: Contratação remanescente do projeto das instalações hidrossanitárias</t>
  </si>
  <si>
    <t>Necessidade de contratação do remanescente do projeto das instalações hidrossanitárias, devido à rescisão do Contrato 04.803.10.22 (9304182), por meio do Termo de Rescisão UNILATERAL DO CONTRATO Nº 04.803.10.22 (11182983), em face da inexecução total do objeto inicialmente contratado em 2022.</t>
  </si>
  <si>
    <t>0011237-25.2024.4.03.8001</t>
  </si>
  <si>
    <t>DISA</t>
  </si>
  <si>
    <t>SUSD</t>
  </si>
  <si>
    <t>DEMANDA EXCLUÍDA DO PCA
(DESPACHO DFOR 10720803)</t>
  </si>
  <si>
    <t>DEMANDA EXCLUÍDA DO PCA
(DESPACHO DFOR 11241302)</t>
  </si>
  <si>
    <t>DISE</t>
  </si>
  <si>
    <t>SUIE</t>
  </si>
  <si>
    <t>DEMANDA EXCLUÍDA DO PCA
(DESPACHO DFOR 11060401)</t>
  </si>
  <si>
    <t>Câmeras CFTV</t>
  </si>
  <si>
    <t>Manutenção e conservação do parque destinado ao sistema CFTV</t>
  </si>
  <si>
    <t>Power Balun e Injetor PoE</t>
  </si>
  <si>
    <t>Balun passivo</t>
  </si>
  <si>
    <t>DEMANDA TRANSFERIDA À DUMP: ID UMAD-114
(DESPACHO DFOR 11060401)</t>
  </si>
  <si>
    <t>Gravador DVR</t>
  </si>
  <si>
    <t>0007266-32.2024.4.03.8001</t>
  </si>
  <si>
    <t>DEMANDA TRANSFERIDA À DUMP: ID UMAD-79
(DESPACHO DFOR 11060401)</t>
  </si>
  <si>
    <t>DEMANDA TRANSFERIDA À DUMP: ID UMAD-119
(DESPACHO DFOR 11060401)</t>
  </si>
  <si>
    <t>SUPO</t>
  </si>
  <si>
    <t>DUFE</t>
  </si>
  <si>
    <t>Portal Detector de Metais e Detector de metais Portátil</t>
  </si>
  <si>
    <t>Provisão de insumos para manter o funcionamento adequado/segurança dos prédios</t>
  </si>
  <si>
    <t>0005778-42.2024.4.03.8001</t>
  </si>
  <si>
    <t>DEMANDA TRANSFERIDA À DUMP: ID UMAD-131
(DESPACHO DFOR 11060401)</t>
  </si>
  <si>
    <t>DEMANDA EXCLUÍDA DO PCA 
(DESPACHO DFOR 11309101)</t>
  </si>
  <si>
    <t>Kit Uniforme APJ</t>
  </si>
  <si>
    <t>Provisão de insumos para manter condições adequadas de zelo ao vestuário da corporação de APJ</t>
  </si>
  <si>
    <t>Bastão retrátil e Cassetete de borracha para CDC</t>
  </si>
  <si>
    <t>Provisão de insumos para garantir que o corpo de APJ exerça sua função de segurança institucional com zelo e eficiência.</t>
  </si>
  <si>
    <t>0001880-24.2024.4.03.8000</t>
  </si>
  <si>
    <t>SUFR</t>
  </si>
  <si>
    <t>Serviços de administração, gerenciamento e controle da manutenção preventiva e corretiva da frota de veículos, inclusive com fornecimento de peças.</t>
  </si>
  <si>
    <t>Serviço necessário para a boa conservação da frota de veículos.</t>
  </si>
  <si>
    <t>04.769.10.21</t>
  </si>
  <si>
    <t>0027183-76.2020.4.03.8001</t>
  </si>
  <si>
    <t>Serviço de gerenciamento de abastecimento de combustÍveis (gasolina, etanol e diesel) e de reagente catalitico arla da frota de veículos</t>
  </si>
  <si>
    <t>Serviço necessário para o abastecimento da frota de veículos.</t>
  </si>
  <si>
    <t>04.746.10.20_x000D_</t>
  </si>
  <si>
    <t>0022308-63.2020.4.03.8001</t>
  </si>
  <si>
    <t>Cronotacógrafos: serviço realizado por oficina mecânica para renovação de certificação de verificação metrológica dos veículos da frota</t>
  </si>
  <si>
    <t>Serviço exigido legalmente, necessário para veículos específicos.</t>
  </si>
  <si>
    <t>0002415-47.2024.4.03.8001</t>
  </si>
  <si>
    <t>Seguro da Frota de Veículo</t>
  </si>
  <si>
    <t>Serviço necessário para assegurar os veículos da frota em caso de acidentes ou outras ocorrências imprevisíveis.</t>
  </si>
  <si>
    <t>04.849.10.23</t>
  </si>
  <si>
    <t>0015378-24.2023.4.03.8001</t>
  </si>
  <si>
    <t>0015893-59.2023.4.03.8001</t>
  </si>
  <si>
    <t>Pagamento Eletrônico de Tarifas de Pedágio</t>
  </si>
  <si>
    <t>Serviço de mensalidade para pagamento das tarifas de pedágio, útil para veículos que viajam constantemente para outras cidades, evitando a necessidade de solicitação de reembolso pelos servidores e gerando maior previsibilidade e transparência orçamentária.</t>
  </si>
  <si>
    <t>0013943-49.2022.4.03.8001</t>
  </si>
  <si>
    <t>0006421-97.2024.4.03.8001</t>
  </si>
  <si>
    <t>Aquisição de Veículos
(Utilitário)</t>
  </si>
  <si>
    <t>Veículo necessário para eventuais operações avançadas de segurança</t>
  </si>
  <si>
    <t>0004917-56.2024.4.03.8001</t>
  </si>
  <si>
    <t>Aquisição de Veículos
(Caminhonete)</t>
  </si>
  <si>
    <t>DEMANDA EXCLUÍDA DO PCA
(DESPACHO DFOR 10951330)</t>
  </si>
  <si>
    <t>SUSG</t>
  </si>
  <si>
    <t>Manutenção em Extintores de Incêndio</t>
  </si>
  <si>
    <t>Serviço necessário para garantir a confiabilidade dos extintores de incêndio</t>
  </si>
  <si>
    <t>0016233-03.2023.4.03.8001</t>
  </si>
  <si>
    <t>Locação de Catracas</t>
  </si>
  <si>
    <t>Serviço visa aperfeiçoar o controle de ingresso aos fóruns e prédios da SJSP</t>
  </si>
  <si>
    <t>0009295-26.2022.4.03.8001</t>
  </si>
  <si>
    <t>Manutenção de Scanners de Bagagem (Raio X)</t>
  </si>
  <si>
    <t>Serviço necessário para garantir o perfeito funcionamento dos diversos equipamentos de scanners de bagagem</t>
  </si>
  <si>
    <t>0017837-33.2022.4.03.8001</t>
  </si>
  <si>
    <t>Peças de Alto Custo - Scanner de Bagagem (Raio X)</t>
  </si>
  <si>
    <t>Peças necessárias para a efetiva prestação do serviço de manutenção dos scanners de bagagem</t>
  </si>
  <si>
    <t>Tornozeleiras Eletrônicas</t>
  </si>
  <si>
    <t>Serviço de rastreamento de pessoas por tornozeleira eletrônica</t>
  </si>
  <si>
    <t>Aperfeiçoamento da gestão da Justiça criminal</t>
  </si>
  <si>
    <t>04.695.10.18</t>
  </si>
  <si>
    <t>0030397-46.2018.4.03.8001</t>
  </si>
  <si>
    <t>DUSL</t>
  </si>
  <si>
    <t>SUBE</t>
  </si>
  <si>
    <t>Plano de Saúde
(INTERIOR)</t>
  </si>
  <si>
    <t>Encerramento da prorrogação da licitação do contrato. Manutenção da prestação de assistência médico-hospitalar e ambulatorial aos magistrados, servidores, seus dependentes e pensionistas vinculados às subseções judiciárias do interior</t>
  </si>
  <si>
    <t>04.715.10.19</t>
  </si>
  <si>
    <t>0019990-44.2019.4.03.8001</t>
  </si>
  <si>
    <t>Plano de Saúde
(CAPITAL - UNIMED)</t>
  </si>
  <si>
    <t>Encerramento do prazo contratual previsto na licitação. Manutenção da prestação de assistência médico-hospitalar e ambulatorial aos magistrados, servidores, seus dependentes e pensionistas vinculados às subseções judiciárias da Capital</t>
  </si>
  <si>
    <t>04.008.10.2021</t>
  </si>
  <si>
    <t>0278642-05.2021.4.03.8000</t>
  </si>
  <si>
    <t>N/A</t>
  </si>
  <si>
    <t>SUNS</t>
  </si>
  <si>
    <t>Vigilância Patrimonial Privada Armada e Desarmada
(REGIÃO I)</t>
  </si>
  <si>
    <t>Manutenção da Segurança Institucional</t>
  </si>
  <si>
    <t>04.822.10.23</t>
  </si>
  <si>
    <t>0009612-87.2023.4.03.8001</t>
  </si>
  <si>
    <t>Vigilância Patrimonial Privada Armada e Desarmada
(REGIÃO II)</t>
  </si>
  <si>
    <t>04.823.10.23</t>
  </si>
  <si>
    <t>0009611-05.2023.4.03.8001</t>
  </si>
  <si>
    <t>Vigilância Patrimonial Privada Armada e Desarmada
(REGIÃO III)</t>
  </si>
  <si>
    <t>04.824.10.23</t>
  </si>
  <si>
    <t>0009613-72.2023.4.03.8001</t>
  </si>
  <si>
    <t>Manutenção de Sistemas de Detecção e Alarme de Incêndio
(REGIÃO I)</t>
  </si>
  <si>
    <t>Serviço necessário para garantir a confiabilidade dos sistemas detectores e alarmes de incêndio</t>
  </si>
  <si>
    <t>08.372.10.22</t>
  </si>
  <si>
    <t>0016995-87.2021.4.03.8001</t>
  </si>
  <si>
    <t>Manutenção de Sistemas de Detecção e Alarme de Incêndio
(REGIÃO Ii)</t>
  </si>
  <si>
    <t>08.370.10.22</t>
  </si>
  <si>
    <t>Manutenção de Sistemas de Detecção e Alarme de Incêndio
(REGIÃO III)</t>
  </si>
  <si>
    <t>08.371.10.22</t>
  </si>
  <si>
    <t>Serviço de Pronto Socorro Móvel
Modalidade Área Protegida</t>
  </si>
  <si>
    <t>Contratação conjunta com o E. TRF3 para atender magistrados, servidores, comissionados, estagiários, colaboradores terceirizados e público em geral, em situações de urgência e emergência, a partir dos ambulatórios do TRF3 e da JFSP (sede administrativa)</t>
  </si>
  <si>
    <t>04.014.10.2023</t>
  </si>
  <si>
    <t>0005149-05.2023.4.03.8001</t>
  </si>
  <si>
    <t>Revestimento do compartimento de cargas do veículo carga leve Citroën Jumpy.</t>
  </si>
  <si>
    <t>A aplicação do revestimento é necessária para proteger o compartimento de cargas do veículo, prevenindo danos à lataria interior, além de possibilitar o carregamento de materiais mais pesados, ampliando a usabilidade do bem.</t>
  </si>
  <si>
    <t>0000992-52.2024.4.03.8001</t>
  </si>
  <si>
    <t>Concertinas</t>
  </si>
  <si>
    <t>14291,6 metros</t>
  </si>
  <si>
    <t>Defesa e melhoria da Segurança Institucional</t>
  </si>
  <si>
    <t>12.1277.10.23</t>
  </si>
  <si>
    <t>0015409-15.2021.4.03.8001</t>
  </si>
  <si>
    <t>Adesivação para Identidade Visual de Veículos Oficiais</t>
  </si>
  <si>
    <t>Atender os padrões de identidade visual das viaturas oficiais da JFSP</t>
  </si>
  <si>
    <t>0003653-04.2024.4.03.8001</t>
  </si>
  <si>
    <t>Itens de Segurança</t>
  </si>
  <si>
    <t>0003507-31.2022.4.03.8001</t>
  </si>
  <si>
    <t>Aquisição de Esfigmomânometros Digitais</t>
  </si>
  <si>
    <t>Abastecimento do Ambulatório da Sede Administrativa da JFSP, propiciando melhores condições de atendimento aos servidores e magistrados em situações de urgência e emergência</t>
  </si>
  <si>
    <t>0006787-39.2024.4.03.8001</t>
  </si>
  <si>
    <t>Aquisição de Glicosímetro (Monitor Portártil)</t>
  </si>
  <si>
    <t>Serviços de Remoção de Pacientes por Ambulância de Suporte Avançado (UTI móvel)</t>
  </si>
  <si>
    <t>10 diárias e  30 horas excedentes</t>
  </si>
  <si>
    <t>0005765-46.2024.4.03.8000</t>
  </si>
  <si>
    <t>Crachás em PVC para servidores da SJSP e Magistrados</t>
  </si>
  <si>
    <t>Documento de identificação de uso obrigatório para servidores. Segue modelo do CJF com tecnologia para uso nas impressoras.</t>
  </si>
  <si>
    <t>0009279-38.2023.4.03.8001</t>
  </si>
  <si>
    <t>Kit Luminoso / Sirene</t>
  </si>
  <si>
    <t>0007906-35.2024.4.03.8001</t>
  </si>
  <si>
    <t>Adaptações de Veículos</t>
  </si>
  <si>
    <t>0010964-46.2024.4.03.8001</t>
  </si>
  <si>
    <t>Veículo Blindado</t>
  </si>
  <si>
    <t>Televisão</t>
  </si>
  <si>
    <t>12.1288.10.23</t>
  </si>
  <si>
    <t>0006478-52.2023.4.03.8001</t>
  </si>
  <si>
    <t>Rack 12U - CFTV</t>
  </si>
  <si>
    <t>12.1289.10.23</t>
  </si>
  <si>
    <t>Bandeja 1U - CFTV</t>
  </si>
  <si>
    <t>Régua de Tomada</t>
  </si>
  <si>
    <t>12.1287.10.23</t>
  </si>
  <si>
    <t>Suporte para TV</t>
  </si>
  <si>
    <t>12.1281.10.23</t>
  </si>
  <si>
    <t>Extensor HDMI</t>
  </si>
  <si>
    <t>Caixa de Passagem</t>
  </si>
  <si>
    <t>12.1290.10.23</t>
  </si>
  <si>
    <t>Locação de espaço para curso de armamento e tiro dos APJs</t>
  </si>
  <si>
    <t>Necessidade de treinamento dos APJs na prática de tiro</t>
  </si>
  <si>
    <t>0012192-56.2024.4.03.8001</t>
  </si>
  <si>
    <t>SETI-DIAC</t>
  </si>
  <si>
    <t>Prestação de serviço de sustentação aos sistemas MPS de Folha de Pagamento e Controle Processual - SEI 0280381-13 – MPS</t>
  </si>
  <si>
    <t>A necessidade de continuidade da alocação de analistas Mumps /Caché e Dephi é em razão do volume de atividades realizadas, que compreendem atendimento a chamados, desenvolvimento e manutenção de rotinas em sistemas existentes e em novas aplicações.</t>
  </si>
  <si>
    <t>Fortalecimento da estratégia de Tecnologia da Informação e Comunicação - TIC e de proteção de dados</t>
  </si>
  <si>
    <t>04.004.10.2021 doc. 7997046</t>
  </si>
  <si>
    <t>0280381-13.2021.4.03.8000</t>
  </si>
  <si>
    <t>Prestação de serviços técnicos especializados em TI para Sistemas Operacionais Microsoft, abrangendo implementação, manutenção, suporte e administração desse ambiente - SEI 0043048-16  - NTL</t>
  </si>
  <si>
    <t>A alocação de profissionais especializados em suporte técnico e administração tecnológica de Sistemas Operacionais Microsoft se justifica pela necessidade de reforçar a atual equipe, capacitando estes servidores em implementar novas tecnologias, realizando treinamento e implementando as boas práticas administrativas recomendadas pela Microsoft</t>
  </si>
  <si>
    <t>04.018.10.2019 doc. 5287429</t>
  </si>
  <si>
    <t>0038866-84.2018.4.03.8000</t>
  </si>
  <si>
    <t>Prestação de serviços de manutenção preventiva programada e corretiva, com fornecimento de peças e assistência técnica para Sala Cofre (Marca: Aceco, Fabricante: Lampertz) – SEI 0022974-96 – ORION</t>
  </si>
  <si>
    <t>O ambiente que hospeda os equipamentos corporativos responsáveis pelos principais serviços e sistemas de Tecnologia da Informação (TI) disponibilizados aos jurisdicionados, magistrados e servidores da Justiça federal da 3ª R está protegido atualmente por solução de segurança denominada Sala-Cofre.garantir a continuidade do negócio e integridade dos equipamentos corporativos de tecnologia da informação que armazenam os dados e sistemas desta Região.</t>
  </si>
  <si>
    <t>04.013.10.2023 doc. 9640524</t>
  </si>
  <si>
    <t>0010354-52.2022.4.03.8000</t>
  </si>
  <si>
    <t>Prestação de Serviço de acesso IP permanente, dedicado e exclusivo, em fibra óptica, inclusa solução SD-WAN de sites da Seção Judiciária de São Paulo – SJSP à rede mundial de computadores – INTERNET por meio de link de 500 Mbps - SEI 0037883-46 - TELEFONICA</t>
  </si>
  <si>
    <t>Por questões de modelagem de dados, controle de armazenamento e backup, os aplicativos e todas as bases de dados disponibilizados aos usuários internos e externos da JF3R estão centralizados em datacenter localizado no TRF3. Todo tráfego das localidades remotas destinado aos serviços internos e à Internet necessita ser encaminhado ao datacenter. Esta arquitetura evidencia a necessidade de um acesso estável e resiliente entre essas localidades remotas e o TRF3.</t>
  </si>
  <si>
    <t>04.817.10.2023 doc. 9746284</t>
  </si>
  <si>
    <t>0037883-46.2022.4.03.8000</t>
  </si>
  <si>
    <t>Prestação de Serviço de acesso IP permanente, dedicado e exclusivo, em fibra óptica, inclusa solução SD-WAN de sites da Seção Judiciária de São Paulo – SJSP à rede mundial de computadores – INTERNET por meio de link de 200, 300, 400 e 500 Mbps - SEI 0037883-46 - ALGAR/VOGEL</t>
  </si>
  <si>
    <t>04.816.10.2023 doc. 9725031</t>
  </si>
  <si>
    <t>Prestação de serviços de solução de alta disponibilidade e proteção dos ativos de negócio da Justiça Federal da 3ª Região – JF3R, incluindo suporte técnico e tráfego de 35TB mensais - SEI 0283091-06 - CPD</t>
  </si>
  <si>
    <t>No âmbito da JF da 3ª Região, as crescentes demandas na área de Tecnologia da Informação e Comunicação - TIC, principalmente dos sistemas processuais eletrônicos, requerem cada vez mais ferramentas e soluções que proporcionem segurança, alta disponibilidade, eficiência, escalabilidade e ganho de desempenho,
 adotando medidas que visam à alta disponibilidade e a proteção dos dados que estão sob a sua custódia.</t>
  </si>
  <si>
    <t>04.010.10.2021 doc. 7959066</t>
  </si>
  <si>
    <t>0271671-04.2021.4.03.8000</t>
  </si>
  <si>
    <t>Prestação de serviço de acesso à INTERNET banda larga por meio de link de 100 Mbps - para 1 localidade - SEI 0032768-44 -ALGAR/ VOGEL</t>
  </si>
  <si>
    <t>O objetivo desta contratação é prover um serviço de melhor qualidade no acesso à rede de 9 (nove) localidades da JFSP ( Juizado Especial de SP , Fórum Criminal e Previdenciário , Fórum de Execuções Fiscais , Turmas Recursais, Administração Central, Anexo Republica do Administrativo, Justiça Federal de Santo André, Justiça Federal de São Bernardo, Juizado Especial Federal de Botucatu) criando caminhos redundantes para interligá-los ao TRF3 através da tecnologia SD-WAN.</t>
  </si>
  <si>
    <t>04.790.10.2022 doc. 9180118</t>
  </si>
  <si>
    <t>0032768-44.2022.4.03.8000</t>
  </si>
  <si>
    <t>Prestação de serviço de acesso à INTERNET banda larga por meio de link de 100 Mbps - para 9 localidades - SEI 0005016-97 - ALGAR/VOGEL</t>
  </si>
  <si>
    <t>04.778.10.2022 doc. 8803436</t>
  </si>
  <si>
    <t>0005016-97.2022.4.03.8000</t>
  </si>
  <si>
    <t>Prestação de serviço de acesso à INTERNET banda larga por meio de link de 100 Mbps - para 9 localidades - SEI 0002682-90 - TELEFONICA</t>
  </si>
  <si>
    <t>04.782.10.2022 doc. 8829757</t>
  </si>
  <si>
    <t>0002682-90.2022.4.03.8000</t>
  </si>
  <si>
    <t>Prestação de serviço de acesso à INTERNET banda larga por meio de link de 100 Mbps - para 1 localidade - SEI 0032803-04 - TELEFONICA</t>
  </si>
  <si>
    <t>04.791.10.2022 doc. 9202213</t>
  </si>
  <si>
    <t>0032803-04.2022.4.03.8000</t>
  </si>
  <si>
    <t>Prestação de serviço de Manutenção do software sophia , Hospedagem em nuvem e licença de uso e manut. do módulo APP - Sophia - SEI 0006558-53 - PRIMASOFT.</t>
  </si>
  <si>
    <t>serviços de customização, a solução de software se adequará
as necessidades da Biblioteca da JF3R, este software será responsável pelo gerenciamento, empréstimo, pesquisa e
disponibilização das publicações digitais, banco de imagens e matérias da Biblioteca Digital da Justiça Federal da Terceira Região – JF3R</t>
  </si>
  <si>
    <t xml:space="preserve">04.787.10.2022 doc. 8982484 </t>
  </si>
  <si>
    <t>0006558-53.2022.4.03.8000</t>
  </si>
  <si>
    <t>Licenças de uso (subscrição) e licenças perpétuas de softwares aplicativos, banco de dados e sistemas operacionais e créditos azure, contemplando os serviços de suporte e atualização de softwares- BRASOFTWARE</t>
  </si>
  <si>
    <t xml:space="preserve">Diante da complexidade e do volume crescente de dados produzidos na JF3R e
a necessidade de fornecer cada vez mais informações úteis e de fácil acesso, publicando-as no portal da transparência, inclusive, as equipes de estatística e gestão de
dados precisam de uma solução que permita o compartilhamento entre seus participantes para o melhor aproveitamento das informações. </t>
  </si>
  <si>
    <t>05.714.10.2022 - doc. 8914554</t>
  </si>
  <si>
    <t>0021697-45.2022.4.03.8000</t>
  </si>
  <si>
    <t>Solução de backup do ambiente de backup da JF3R – Itens 2 e 12 - SEI 0047810-36 – ADISTEC BRASIL</t>
  </si>
  <si>
    <t>Esta aquisição visa adquirir a expansão das áreas de armazenamento em disco destinas ao backup dos ambientes informatizados desta 3ª Região, gerando maior poder de processamento e sobretudo maior capacidade de armazenamento, permitindo que as cópias de segurança estejam protegidas por mais tempo com elevados níveis de segurança e disponibilidade.</t>
  </si>
  <si>
    <t>05.734.10.2022 doc. 9381446</t>
  </si>
  <si>
    <t>0047810-36.2022.4.03.8000</t>
  </si>
  <si>
    <t>Aquisição de certificados digitais e visita técnica – SEI 0018762-32 - VALID CERTIFICADOR</t>
  </si>
  <si>
    <t xml:space="preserve">Atualmente, o uso de certificado digital se torna necessário para usuários do Processo Judicial Eletrônico - PJe que executam a prática de ato processual, conforme dispõe o artigo 195 do novo CPC e para demandas de Magistrados e Servidores que atuam em sistemas que façam uso obrigatório de certificação digital como método de autenticação, como por exemplo o e-CAC. </t>
  </si>
  <si>
    <t>04.006.10.2023 doc. 9548276</t>
  </si>
  <si>
    <t>0009204-36.2022.4.03.8000</t>
  </si>
  <si>
    <t>Contratação de empresa especializada para o fornecimento da renovação de subscrições Microsoft no regime Enterprise Agreement Subscription (EAS), e créditos de serviços por um período de 36 meses - SEI 0024029-48 - PTLS SERVIÇOS</t>
  </si>
  <si>
    <t xml:space="preserve">Contratação de prestação de serviço de OFFICE 365 com serviços em nuvem trazendo funcionalidades e facilidades ao seu dia a dia, aos usuários compartilhando tarefas e atividades e mantendo todas as ferramentas sempre atualizadas. </t>
  </si>
  <si>
    <t>05.022.10.2023 doc. 10321508</t>
  </si>
  <si>
    <t>0016343-05.2023.4.03.8000</t>
  </si>
  <si>
    <t>Aquisição de Switchs e licenças de Endpoints - SEI 0015483-04 - NTT</t>
  </si>
  <si>
    <t>Fornece os recursos e funcionalidades de segurança cibernética mais essenciais para manter os ativos de rede seguros e protegidos. Garantir vigilância total da rede para todos os dispositivos habilitados para rede e fornece controle de acesso dinâmico para conformidade com as políticas de segurança em TI</t>
  </si>
  <si>
    <t>0031871-45.2024.4.03.8000</t>
  </si>
  <si>
    <t>Aquisição de Microcomputador de Alto Desempenho</t>
  </si>
  <si>
    <t>A necessidade tecnológica está diretamente relacionada às atividades desempenhadas em algumas áreas da Justiça Federal da 3ª Região que demandam equipamentos de acordo com a relevância dos trabalhos desenvolvidos.
Com o avanço da tecnologia, e a necessidade cada vez maior de obter informação de forma rápida e eficiente, a procura por equipamentos que proporcionem maior desempenho se mostra cada vez mais necessária, essencial e estratégica.</t>
  </si>
  <si>
    <t>0035450-98.2024.4.03.8000</t>
  </si>
  <si>
    <t xml:space="preserve">Aquisição de Notebook - ATA TRF1 </t>
  </si>
  <si>
    <t>O uso da Tecnologia da Informação é uma ferramenta para otimização das atividades judiciárias e administrativas dos magistrados e servidores, possibilitando a modernização da prestação jurisdicional e tornando os procedimentos mais ágeis, seguros, integrados e acessíveis;
Como acontece com a maioria das tecnologias os computadores sofrem um processo de depreciação natural que, associado ao avanço das tecnologias, exigem dos gestores medidas que garantam a continuidade das informações de forma proveitosa à Justiça Federal da 3ª Região;</t>
  </si>
  <si>
    <t>0031818-64.2024.4.03.8000</t>
  </si>
  <si>
    <t>Aquisição de Solução de WI-FI</t>
  </si>
  <si>
    <t>Fornecimento de pontos de acesso (Access Points -
AP), appliance e/ou Controladora Wireless de gestão e controle, instalação, configuração e treinamento.</t>
  </si>
  <si>
    <t xml:space="preserve">Aquisição de Solução de Rede Firewall </t>
  </si>
  <si>
    <t>Solução de Anti-virus</t>
  </si>
  <si>
    <t>a JF3R provê a proteção dos seus dispositivos finais por meio de 9.200 (nove mil e duzentas) licenças Symantec Endpoint Protection - SEP, instaladas em desktops, notebooks e servidores Windows, sendo que 9.000 (nove mil) licenças terão seu contrato de atualizações de vacinas para a última versão instalada e suporte técnico,  torna-se extremamente necessária a contratação de empresa especializada para atualização dessas licenças e upgrade do software.</t>
  </si>
  <si>
    <t>Prestação de serviços de solução de alta disponibilidade e proteção dos ativos de negócio da Justiça Federal da 3ª Região – JF3R, incluindo os serviços de configuração, ativação e suporte técnico - AKAMAI</t>
  </si>
  <si>
    <t>Prestação de serviço de licenças de uso do software Miro versão Enterprise pelo período de 24 (vinte e quatro) meses.</t>
  </si>
  <si>
    <t>É utilizado no ambiente virtual dos Laboratórios de Inovação da 3.ª Região (iJuspLab e iLabTRF3), Incubadora de Soluções Tecnológicas, Equipe de Gestão de Dados - EGD, para a realização das atividades específicas dos laboratórios de inovação.</t>
  </si>
  <si>
    <t>0009323-26.2024.4.03.8000</t>
  </si>
  <si>
    <t>Solução para inspeção de tráfego e acesso seguro à Internet com monitoramento constante da experiência do usuário - PROXY - 0010452-03 - BLUE EYE</t>
  </si>
  <si>
    <t>No âmbito desta 3ª Região, as crescentes demandas na área de Tecnologia da Informação (TI), principalmente dos sistemas processuais eletrônicos, requerem cada vez mais ferramentas e soluções que proporcionem segurança, disponibilidade, eficiência e escalabilidade.
A contratação atual promoverá uma evolução dos serviços de Web proxy com a contratação de uma solução de web proxy em nuvem, além de serviços de atualização de software e suporte técnico, em substituição à atual solução de Filtro de Conteúdo e Acesso Web. A nova solução permitirá maior segurança, disponibilidade, eficiência e escalabilidade da infraestrutura de rede da Justiça Federal da 3ª Região.</t>
  </si>
  <si>
    <t>Subscrição de solução de backup para o Microsoft 365 por 60 meses - ATA DO CJF</t>
  </si>
  <si>
    <t xml:space="preserve"> R$ 5.375.250,00‬ </t>
  </si>
  <si>
    <t>0020516-38</t>
  </si>
  <si>
    <t>Subscrição delicença do Microsoft M365CopilotManaged SubAdd-on - PartNumber 83I-00001 - ATA DO STF</t>
  </si>
  <si>
    <t>R$ 110.000,00</t>
  </si>
  <si>
    <t xml:space="preserve">O Copilot para Microsoft 365 é uma ferramenta de produtividade alimentada por IA que usa LLMs (grandes modelos de linguagem) e integra seus dados aos aplicativos e serviços do Microsoft Graph e do Microsoft 365. Funciona junto com aplicativos populares do Microsoft 365, como Word, Excel, PowerPoint, Outlook, Teams e muito mais. O Microsoft 365 Copilot fornece assistência inteligente em tempo real, permitindo aos usuários aprimorarem sua criatividade, produtividade e habilidades. </t>
  </si>
  <si>
    <t xml:space="preserve">Aquisição de equipamentos para rede SAN (Storage Area Network) do tipo switch fabric FC (Fiber Channel) com garantia e suporte técnico por 60 meses </t>
  </si>
  <si>
    <t>R$ 668.000,00</t>
  </si>
  <si>
    <t>Fornece os recursos e funcionalidades de segurança cibernética mais essenciais para manter os ativos de rede seguros e protegidos. Garantir vigilância total da rede para todos os dispositivos habilitados para rede e fornece controle de acesso dinâmico para conformidade com as políticas de segurança em TI.</t>
  </si>
  <si>
    <t>0008892-89</t>
  </si>
  <si>
    <t>Contratação de empresa especializada para emissão de Certificados Digitais e-CPF A3 nuvem emitidos pelo SERPRO</t>
  </si>
  <si>
    <t>R$ 10.676,61</t>
  </si>
  <si>
    <t>Certificação digital é essencial ao funcionamento da
instituição. para manter o funcionamento das atividades finalísticas do ente administrativo, de modo que sua interrupção possa comprometer a prestação de um
serviço público ou o cumprimento da missão institucional o
certificado digital, principalmente no que tange ao acesso ao sistema SICAF, somente poderão assinar documentos no SIAFI usuários com certificado digital emitido pelo SERPRO.</t>
  </si>
  <si>
    <t>14/10/2024</t>
  </si>
  <si>
    <t>0023694-92</t>
  </si>
  <si>
    <t>Aquisição de Servidores de Rede- Co-participe a ata de registro de preços do TRF 4ªR</t>
  </si>
  <si>
    <t>R$ 500.000,00</t>
  </si>
  <si>
    <t xml:space="preserve">Fornece os recursos e funcionalidades de segurança cibernética mais essenciais para manter os ativos de rede seguros e protegidos. Garantir vigilância total da rede para todos os dispositivos habilitados para rede e fornece controle de acesso dinâmico para conformidade com as políticas de segurança em TI. -  </t>
  </si>
  <si>
    <t>0025357-76</t>
  </si>
  <si>
    <t>Aquisição de Licenças do Software “Orçafascio”, co-participe na ata de registro de preços do CJF</t>
  </si>
  <si>
    <t>R$ 100.000,00</t>
  </si>
  <si>
    <t>A Divisão de Engenharia do TRF 3ªR, JFSP e JFMS necessiram de software para elaboração de orçamento. Foram analisados algumas soluções do mercado onde o Software Orçafascio foi a melhor solução que se demonstrou mais eficiente e amigável e mais abrangente para atender as necessidades da JF 3ªR.</t>
  </si>
  <si>
    <t>18/11/2024</t>
  </si>
  <si>
    <t>0025352-54</t>
  </si>
  <si>
    <t>SPFU</t>
  </si>
  <si>
    <t>Coroa de Flores</t>
  </si>
  <si>
    <t>0008906-70.2024.4.03.8001</t>
  </si>
  <si>
    <t>Indicador Biológico</t>
  </si>
  <si>
    <t>0008136-77.2024.4.03.8001</t>
  </si>
  <si>
    <t>Integrador Químico</t>
  </si>
  <si>
    <t>Kit Ionômero de Vidro</t>
  </si>
  <si>
    <t>Auto Lanceta</t>
  </si>
  <si>
    <t>0011135-03.2024.4.03.8001</t>
  </si>
  <si>
    <t>Fita Reagente</t>
  </si>
  <si>
    <t>Mangueira de Gás</t>
  </si>
  <si>
    <t>0012753-80.2024.4.03.8001</t>
  </si>
  <si>
    <t>Rodízios Giratórios</t>
  </si>
  <si>
    <t>0015482-79.2024.4.03.8001</t>
  </si>
  <si>
    <t>Refil para Purificador de Água</t>
  </si>
  <si>
    <t>Subsecretarias</t>
  </si>
  <si>
    <t>Divisões</t>
  </si>
  <si>
    <t>Objetivos Estratégicos</t>
  </si>
  <si>
    <t>Tipo</t>
  </si>
  <si>
    <t>DFD Assinado</t>
  </si>
  <si>
    <t>Enfrentamento à corrupção e à improbidade administrativa</t>
  </si>
  <si>
    <t>Aprimoramento da gestão do acervo de ações relativas à benefícios previdenciários e assistenciais</t>
  </si>
  <si>
    <t>Prevenção de litígios e adoção de soluções consensuais para os conflitos</t>
  </si>
  <si>
    <t>Consolidação do sistema de precedentes obrigatórios</t>
  </si>
  <si>
    <t>Promoção da sustentabilidade</t>
  </si>
  <si>
    <t>Aperfeiçoamento da gestão orçamentária e financeira</t>
  </si>
  <si>
    <t>Licitação Fracassada</t>
  </si>
  <si>
    <t>Contratação Suspensa</t>
  </si>
  <si>
    <t>ID_PCA</t>
  </si>
  <si>
    <t>Processo SEI (Nova Contratação)</t>
  </si>
  <si>
    <t>USAS-8</t>
  </si>
  <si>
    <t>5963</t>
  </si>
  <si>
    <t>69993</t>
  </si>
  <si>
    <t>USAS-7</t>
  </si>
  <si>
    <t>7050</t>
  </si>
  <si>
    <t>15440</t>
  </si>
  <si>
    <t>USAS-68</t>
  </si>
  <si>
    <t>22721</t>
  </si>
  <si>
    <t>50000</t>
  </si>
  <si>
    <t>15/11/2024 00:00:00</t>
  </si>
  <si>
    <t>USAS-67</t>
  </si>
  <si>
    <t>5975</t>
  </si>
  <si>
    <t>3360</t>
  </si>
  <si>
    <t>USAS-66</t>
  </si>
  <si>
    <t>5995</t>
  </si>
  <si>
    <t>21224</t>
  </si>
  <si>
    <t>USAS-65</t>
  </si>
  <si>
    <t>7105</t>
  </si>
  <si>
    <t>2436</t>
  </si>
  <si>
    <t>USAS-64</t>
  </si>
  <si>
    <t>5915</t>
  </si>
  <si>
    <t>6480</t>
  </si>
  <si>
    <t>USAS-63</t>
  </si>
  <si>
    <t>7290</t>
  </si>
  <si>
    <t>4160</t>
  </si>
  <si>
    <t>USAS-62</t>
  </si>
  <si>
    <t>8145</t>
  </si>
  <si>
    <t>15520</t>
  </si>
  <si>
    <t>USAS-61</t>
  </si>
  <si>
    <t>7730</t>
  </si>
  <si>
    <t>26422,6</t>
  </si>
  <si>
    <t>USAS-60</t>
  </si>
  <si>
    <t>2320</t>
  </si>
  <si>
    <t>499100</t>
  </si>
  <si>
    <t>14/11/2024 00:00:00</t>
  </si>
  <si>
    <t>USAS-6</t>
  </si>
  <si>
    <t>5836</t>
  </si>
  <si>
    <t>67344</t>
  </si>
  <si>
    <t>USAS-59</t>
  </si>
  <si>
    <t>18856</t>
  </si>
  <si>
    <t>8000</t>
  </si>
  <si>
    <t>30/09/2024 00:00:00</t>
  </si>
  <si>
    <t>31/12/2024 00:00:00</t>
  </si>
  <si>
    <t>USAS-58</t>
  </si>
  <si>
    <t>10111</t>
  </si>
  <si>
    <t>3594</t>
  </si>
  <si>
    <t>15/10/2024 00:00:00</t>
  </si>
  <si>
    <t>USAS-57</t>
  </si>
  <si>
    <t>14052</t>
  </si>
  <si>
    <t>27649,86</t>
  </si>
  <si>
    <t>USAS-54</t>
  </si>
  <si>
    <t>6515</t>
  </si>
  <si>
    <t>115</t>
  </si>
  <si>
    <t>USAS-53</t>
  </si>
  <si>
    <t>566</t>
  </si>
  <si>
    <t>USAS-52</t>
  </si>
  <si>
    <t>6350</t>
  </si>
  <si>
    <t>541535</t>
  </si>
  <si>
    <t>15/04/2024 00:00:00</t>
  </si>
  <si>
    <t>USAS-51</t>
  </si>
  <si>
    <t>18961</t>
  </si>
  <si>
    <t>10000</t>
  </si>
  <si>
    <t>01/10/2024 00:00:00</t>
  </si>
  <si>
    <t>USAS-50</t>
  </si>
  <si>
    <t>16675</t>
  </si>
  <si>
    <t>550000</t>
  </si>
  <si>
    <t>USAS-49</t>
  </si>
  <si>
    <t>3080</t>
  </si>
  <si>
    <t>25/03/2024 00:00:00</t>
  </si>
  <si>
    <t>USAS-48</t>
  </si>
  <si>
    <t>7200</t>
  </si>
  <si>
    <t>USAS-47</t>
  </si>
  <si>
    <t>2763</t>
  </si>
  <si>
    <t>130399,92</t>
  </si>
  <si>
    <t>USAS-46</t>
  </si>
  <si>
    <t>169999,92</t>
  </si>
  <si>
    <t>USAS-45</t>
  </si>
  <si>
    <t>52122,84</t>
  </si>
  <si>
    <t>USAS-44</t>
  </si>
  <si>
    <t>23795</t>
  </si>
  <si>
    <t>10256373,96</t>
  </si>
  <si>
    <t>USAS-43</t>
  </si>
  <si>
    <t>10307601,24</t>
  </si>
  <si>
    <t>USAS-42</t>
  </si>
  <si>
    <t>12876487,32</t>
  </si>
  <si>
    <t>USAS-41</t>
  </si>
  <si>
    <t>12920</t>
  </si>
  <si>
    <t>24400000</t>
  </si>
  <si>
    <t>USAS-40</t>
  </si>
  <si>
    <t>10500000</t>
  </si>
  <si>
    <t>USAS-39</t>
  </si>
  <si>
    <t>25410</t>
  </si>
  <si>
    <t>400000</t>
  </si>
  <si>
    <t>USAS-38</t>
  </si>
  <si>
    <t>9999</t>
  </si>
  <si>
    <t>2600000</t>
  </si>
  <si>
    <t>17/10/2024 00:00:00</t>
  </si>
  <si>
    <t>USAS-37</t>
  </si>
  <si>
    <t>27138</t>
  </si>
  <si>
    <t>800000</t>
  </si>
  <si>
    <t>USAS-36</t>
  </si>
  <si>
    <t>27430</t>
  </si>
  <si>
    <t>1500000</t>
  </si>
  <si>
    <t>01/01/2024 00:00:00</t>
  </si>
  <si>
    <t>USAS-35</t>
  </si>
  <si>
    <t>3662</t>
  </si>
  <si>
    <t>220000</t>
  </si>
  <si>
    <t>19/06/2024 00:00:00</t>
  </si>
  <si>
    <t>USAS-33</t>
  </si>
  <si>
    <t>222800</t>
  </si>
  <si>
    <t>16/08/2024 00:00:00</t>
  </si>
  <si>
    <t>264800</t>
  </si>
  <si>
    <t>USAS-32</t>
  </si>
  <si>
    <t>21903</t>
  </si>
  <si>
    <t>25000</t>
  </si>
  <si>
    <t>06/12/2024 00:00:00</t>
  </si>
  <si>
    <t>USAS-31</t>
  </si>
  <si>
    <t>22764</t>
  </si>
  <si>
    <t>120000</t>
  </si>
  <si>
    <t>08/04/2024 00:00:00</t>
  </si>
  <si>
    <t>USAS-30</t>
  </si>
  <si>
    <t>1850,36</t>
  </si>
  <si>
    <t>18/04/2024 00:00:00</t>
  </si>
  <si>
    <t>USAS-29</t>
  </si>
  <si>
    <t>25372</t>
  </si>
  <si>
    <t>180000</t>
  </si>
  <si>
    <t>USAS-28</t>
  </si>
  <si>
    <t>3565</t>
  </si>
  <si>
    <t>118817,73</t>
  </si>
  <si>
    <t>USAS-23</t>
  </si>
  <si>
    <t>8465</t>
  </si>
  <si>
    <t>21600</t>
  </si>
  <si>
    <t>USAS-20</t>
  </si>
  <si>
    <t>8405</t>
  </si>
  <si>
    <t>700000</t>
  </si>
  <si>
    <t>15/09/2024 00:00:00</t>
  </si>
  <si>
    <t>USAS-16</t>
  </si>
  <si>
    <t>213000</t>
  </si>
  <si>
    <t>15/06/2024 00:00:00</t>
  </si>
  <si>
    <t>USAS-11</t>
  </si>
  <si>
    <t>300000</t>
  </si>
  <si>
    <t>UMIN-99</t>
  </si>
  <si>
    <t>3557</t>
  </si>
  <si>
    <t>3771,586</t>
  </si>
  <si>
    <t>UMIN-98</t>
  </si>
  <si>
    <t>13943</t>
  </si>
  <si>
    <t>207100</t>
  </si>
  <si>
    <t>UMIN-97</t>
  </si>
  <si>
    <t>4316</t>
  </si>
  <si>
    <t>95559</t>
  </si>
  <si>
    <t>UMIN-96</t>
  </si>
  <si>
    <t>7400</t>
  </si>
  <si>
    <t>UMIN-95</t>
  </si>
  <si>
    <t>44174</t>
  </si>
  <si>
    <t>UMIN-94</t>
  </si>
  <si>
    <t>448345</t>
  </si>
  <si>
    <t>UMIN-93</t>
  </si>
  <si>
    <t>2036154</t>
  </si>
  <si>
    <t>UMIN-92</t>
  </si>
  <si>
    <t>100000</t>
  </si>
  <si>
    <t>23/02/2024 00:00:00</t>
  </si>
  <si>
    <t>UMIN-91</t>
  </si>
  <si>
    <t>240000</t>
  </si>
  <si>
    <t>UMIN-90</t>
  </si>
  <si>
    <t>876</t>
  </si>
  <si>
    <t>UMIN-9</t>
  </si>
  <si>
    <t>2020</t>
  </si>
  <si>
    <t>484418,16</t>
  </si>
  <si>
    <t>30/08/2024 00:00:00</t>
  </si>
  <si>
    <t>UMIN-89</t>
  </si>
  <si>
    <t>4138</t>
  </si>
  <si>
    <t>1500</t>
  </si>
  <si>
    <t>UMIN-88</t>
  </si>
  <si>
    <t>22845</t>
  </si>
  <si>
    <t>13500</t>
  </si>
  <si>
    <t>UMIN-87</t>
  </si>
  <si>
    <t>17700</t>
  </si>
  <si>
    <t>UMIN-86</t>
  </si>
  <si>
    <t>77200</t>
  </si>
  <si>
    <t>UMIN-85</t>
  </si>
  <si>
    <t>UMIN-84</t>
  </si>
  <si>
    <t>32000</t>
  </si>
  <si>
    <t>UMIN-83</t>
  </si>
  <si>
    <t>10400</t>
  </si>
  <si>
    <t>UMIN-82</t>
  </si>
  <si>
    <t>320100</t>
  </si>
  <si>
    <t>UMIN-81</t>
  </si>
  <si>
    <t>UMIN-80</t>
  </si>
  <si>
    <t>2097300</t>
  </si>
  <si>
    <t>UMIN-8</t>
  </si>
  <si>
    <t>718375</t>
  </si>
  <si>
    <t>30/05/2024 00:00:00</t>
  </si>
  <si>
    <t>UMIN-79</t>
  </si>
  <si>
    <t>27000</t>
  </si>
  <si>
    <t>UMIN-78</t>
  </si>
  <si>
    <t>11900</t>
  </si>
  <si>
    <t>UMIN-77</t>
  </si>
  <si>
    <t>11100</t>
  </si>
  <si>
    <t>UMIN-76</t>
  </si>
  <si>
    <t>UMIN-75</t>
  </si>
  <si>
    <t>5700</t>
  </si>
  <si>
    <t>UMIN-74</t>
  </si>
  <si>
    <t>42700</t>
  </si>
  <si>
    <t>UMIN-73</t>
  </si>
  <si>
    <t>14400</t>
  </si>
  <si>
    <t>UMIN-72</t>
  </si>
  <si>
    <t>UMIN-71</t>
  </si>
  <si>
    <t>101800</t>
  </si>
  <si>
    <t>UMIN-70</t>
  </si>
  <si>
    <t>91700</t>
  </si>
  <si>
    <t>UMIN-69</t>
  </si>
  <si>
    <t>7300</t>
  </si>
  <si>
    <t>UMIN-68</t>
  </si>
  <si>
    <t>13400</t>
  </si>
  <si>
    <t>UMIN-67</t>
  </si>
  <si>
    <t>4120</t>
  </si>
  <si>
    <t>337700</t>
  </si>
  <si>
    <t>UMIN-66</t>
  </si>
  <si>
    <t>441600</t>
  </si>
  <si>
    <t>10/04/2024 00:00:00</t>
  </si>
  <si>
    <t>UMIN-65</t>
  </si>
  <si>
    <t>136200</t>
  </si>
  <si>
    <t>UMIN-64</t>
  </si>
  <si>
    <t>1153800</t>
  </si>
  <si>
    <t>UMIN-63</t>
  </si>
  <si>
    <t>468500</t>
  </si>
  <si>
    <t>UMIN-62</t>
  </si>
  <si>
    <t>6000</t>
  </si>
  <si>
    <t>UMIN-61</t>
  </si>
  <si>
    <t>4305900</t>
  </si>
  <si>
    <t>UMIN-60</t>
  </si>
  <si>
    <t>69300</t>
  </si>
  <si>
    <t>UMIN-6</t>
  </si>
  <si>
    <t>1538</t>
  </si>
  <si>
    <t>904549,54</t>
  </si>
  <si>
    <t>UMIN-59</t>
  </si>
  <si>
    <t>167500</t>
  </si>
  <si>
    <t>01/06/2024 00:00:00</t>
  </si>
  <si>
    <t>UMIN-58</t>
  </si>
  <si>
    <t>Energia Elétrica - Fornecimento Mercado Regulado
(ANDRADINA; ITAPEVA e SÃO JOÃO DA BOA VISTA - ESTACIONAMENTO)</t>
  </si>
  <si>
    <t>187400</t>
  </si>
  <si>
    <t>UMIN-57</t>
  </si>
  <si>
    <t>19372</t>
  </si>
  <si>
    <t>381500</t>
  </si>
  <si>
    <t>UMIN-55</t>
  </si>
  <si>
    <t>5584</t>
  </si>
  <si>
    <t>01/07/2024 00:00:00</t>
  </si>
  <si>
    <t>UMIN-54</t>
  </si>
  <si>
    <t>5436</t>
  </si>
  <si>
    <t>60247,35</t>
  </si>
  <si>
    <t>UMIN-52</t>
  </si>
  <si>
    <t>25321</t>
  </si>
  <si>
    <t>60000</t>
  </si>
  <si>
    <t>UMIN-50</t>
  </si>
  <si>
    <t>Dedetização
(JUNDIAÍ e SÃO JOÃO DA BOA VISTA)</t>
  </si>
  <si>
    <t>3417</t>
  </si>
  <si>
    <t>3165,26</t>
  </si>
  <si>
    <t>01/09/2024 00:00:00</t>
  </si>
  <si>
    <t>UMIN-5</t>
  </si>
  <si>
    <t>2011</t>
  </si>
  <si>
    <t>701000</t>
  </si>
  <si>
    <t>UMIN-49</t>
  </si>
  <si>
    <t>Dedetização de prédios da Justiça Federal
(ARARAQUARA, FRANCA e SÃO JOSÉ DO RIO PRETO)</t>
  </si>
  <si>
    <t>4014</t>
  </si>
  <si>
    <t>UMIN-48</t>
  </si>
  <si>
    <t>Dedetização de prédios da Justiça Federal
(OSASCO)</t>
  </si>
  <si>
    <t>990,6</t>
  </si>
  <si>
    <t>UMIN-47</t>
  </si>
  <si>
    <t>Dedetização de prédios da Justiça Federal
(CARAGUATATUBA)</t>
  </si>
  <si>
    <t>772</t>
  </si>
  <si>
    <t>UMIN-46</t>
  </si>
  <si>
    <t>Dedetização
(ANDRADINA)</t>
  </si>
  <si>
    <t>441,22</t>
  </si>
  <si>
    <t>UMIN-45</t>
  </si>
  <si>
    <t>Dedetização de prédios da Justiça Federal
(SANTOS, SÃO VICENTE, GUARATINGUETÁ, REGISTRO e SÃO JOSÉ DOS CAMPOS)</t>
  </si>
  <si>
    <t>4351,18</t>
  </si>
  <si>
    <t>UMIN-44</t>
  </si>
  <si>
    <t>Dedetização de prédios da Justiça Federal
(AMERICANA, BRAGANÇA PAULISTA, CAMPINAS, LIMEIRA, PIRACICABA e SOROCABA)</t>
  </si>
  <si>
    <t>5333,32</t>
  </si>
  <si>
    <t>UMIN-43</t>
  </si>
  <si>
    <t>Dedetização de prédios da Justiça Federal
(BARRETOS, CATANDUVA, JALES, RIBEIRÃO PRETO e SÃO CARLOS)</t>
  </si>
  <si>
    <t>5996,06</t>
  </si>
  <si>
    <t>UMIN-42</t>
  </si>
  <si>
    <t>6310</t>
  </si>
  <si>
    <t>20/05/2024 00:00:00</t>
  </si>
  <si>
    <t>UMIN-41</t>
  </si>
  <si>
    <t>Sinalização Externa
(Testeira horizontal, Medalha, Bandeira, Bloco e Totem)</t>
  </si>
  <si>
    <t>22519</t>
  </si>
  <si>
    <t>85000</t>
  </si>
  <si>
    <t>20/08/2024 00:00:00</t>
  </si>
  <si>
    <t>UMIN-40</t>
  </si>
  <si>
    <t>18597</t>
  </si>
  <si>
    <t>15000</t>
  </si>
  <si>
    <t>01/02/2024 00:00:00</t>
  </si>
  <si>
    <t>UMIN-39</t>
  </si>
  <si>
    <t>15814</t>
  </si>
  <si>
    <t>842000</t>
  </si>
  <si>
    <t>04/11/2024 00:00:00</t>
  </si>
  <si>
    <t>UMIN-37</t>
  </si>
  <si>
    <t>5312</t>
  </si>
  <si>
    <t>670000</t>
  </si>
  <si>
    <t>03/06/2024 00:00:00</t>
  </si>
  <si>
    <t>UMIN-36</t>
  </si>
  <si>
    <t>5789</t>
  </si>
  <si>
    <t>130000</t>
  </si>
  <si>
    <t>02/05/2024 00:00:00</t>
  </si>
  <si>
    <t>UMIN-33</t>
  </si>
  <si>
    <t>78</t>
  </si>
  <si>
    <t>188849,91</t>
  </si>
  <si>
    <t>UMIN-32</t>
  </si>
  <si>
    <t>236956,54</t>
  </si>
  <si>
    <t>UMIN-31</t>
  </si>
  <si>
    <t>293870,45</t>
  </si>
  <si>
    <t>21/10/2024 00:00:00</t>
  </si>
  <si>
    <t>UMIN-30</t>
  </si>
  <si>
    <t>54209,51</t>
  </si>
  <si>
    <t>15/07/2024 00:00:00</t>
  </si>
  <si>
    <t>UMIN-3</t>
  </si>
  <si>
    <t>298001</t>
  </si>
  <si>
    <t>31/10/2024 00:00:00</t>
  </si>
  <si>
    <t>UMIN-28</t>
  </si>
  <si>
    <t>1651</t>
  </si>
  <si>
    <t>968000</t>
  </si>
  <si>
    <t>07/03/2024 00:00:00</t>
  </si>
  <si>
    <t>UMIN-25</t>
  </si>
  <si>
    <t>1600</t>
  </si>
  <si>
    <t>334000</t>
  </si>
  <si>
    <t>UMIN-24</t>
  </si>
  <si>
    <t>1627</t>
  </si>
  <si>
    <t>461741,37</t>
  </si>
  <si>
    <t>05/10/2024 00:00:00</t>
  </si>
  <si>
    <t>UMIN-222</t>
  </si>
  <si>
    <t>221</t>
  </si>
  <si>
    <t>49506,12</t>
  </si>
  <si>
    <t>10/10/2024 00:00:00</t>
  </si>
  <si>
    <t>UMIN-220</t>
  </si>
  <si>
    <t xml:space="preserve"> R$ 2,765.00</t>
  </si>
  <si>
    <t>UMIN-219</t>
  </si>
  <si>
    <t>5340</t>
  </si>
  <si>
    <t>20117</t>
  </si>
  <si>
    <t>33486,8</t>
  </si>
  <si>
    <t>UMIN-218</t>
  </si>
  <si>
    <t>9905</t>
  </si>
  <si>
    <t>3200</t>
  </si>
  <si>
    <t>UMIN-217</t>
  </si>
  <si>
    <t>7510</t>
  </si>
  <si>
    <t>UMIN-216</t>
  </si>
  <si>
    <t>7195</t>
  </si>
  <si>
    <t>2300</t>
  </si>
  <si>
    <t>UMIN-215</t>
  </si>
  <si>
    <t>21342</t>
  </si>
  <si>
    <t>21389,22</t>
  </si>
  <si>
    <t>27/09/2024 00:00:00</t>
  </si>
  <si>
    <t>17000</t>
  </si>
  <si>
    <t>UMIN-213</t>
  </si>
  <si>
    <t>17809</t>
  </si>
  <si>
    <t>64489,27</t>
  </si>
  <si>
    <t>UMIN-212</t>
  </si>
  <si>
    <t>2077718,62</t>
  </si>
  <si>
    <t>UMIN-210</t>
  </si>
  <si>
    <t>16115,6</t>
  </si>
  <si>
    <t>01/08/2024 00:00:00</t>
  </si>
  <si>
    <t>UMIN-209</t>
  </si>
  <si>
    <t>Instalação de Película Adesiva
(Pedro Lessa)</t>
  </si>
  <si>
    <t>5000</t>
  </si>
  <si>
    <t>07/10/2024 00:00:00</t>
  </si>
  <si>
    <t>UMIN-203</t>
  </si>
  <si>
    <t>1008000</t>
  </si>
  <si>
    <t>UMIN-202</t>
  </si>
  <si>
    <t>500000</t>
  </si>
  <si>
    <t>10/07/2024 00:00:00</t>
  </si>
  <si>
    <t>UMIN-201</t>
  </si>
  <si>
    <t>2616,25</t>
  </si>
  <si>
    <t>UMIN-200</t>
  </si>
  <si>
    <t>2982,53</t>
  </si>
  <si>
    <t>UMIN-2</t>
  </si>
  <si>
    <t>369001</t>
  </si>
  <si>
    <t>22/07/2024 00:00:00</t>
  </si>
  <si>
    <t>UMIN-197</t>
  </si>
  <si>
    <t>2200</t>
  </si>
  <si>
    <t>20/03/2024 00:00:00</t>
  </si>
  <si>
    <t>UMIN-196</t>
  </si>
  <si>
    <t>UMIN-195</t>
  </si>
  <si>
    <t>2771</t>
  </si>
  <si>
    <t>128102,17</t>
  </si>
  <si>
    <t>UMIN-194</t>
  </si>
  <si>
    <t>19020</t>
  </si>
  <si>
    <t>378567,06</t>
  </si>
  <si>
    <t>UMIN-193</t>
  </si>
  <si>
    <t>4612909,08</t>
  </si>
  <si>
    <t>UMIN-192</t>
  </si>
  <si>
    <t>6921444,28</t>
  </si>
  <si>
    <t>UMIN-191</t>
  </si>
  <si>
    <t>7161168,84</t>
  </si>
  <si>
    <t>UMIN-190</t>
  </si>
  <si>
    <t>2658</t>
  </si>
  <si>
    <t>22750,2</t>
  </si>
  <si>
    <t>UMIN-19</t>
  </si>
  <si>
    <t>140356,28</t>
  </si>
  <si>
    <t>30/04/2024 00:00:00</t>
  </si>
  <si>
    <t>UMIN-189</t>
  </si>
  <si>
    <t>4380</t>
  </si>
  <si>
    <t>UMIN-188</t>
  </si>
  <si>
    <t>10560</t>
  </si>
  <si>
    <t>UMIN-187</t>
  </si>
  <si>
    <t>15360</t>
  </si>
  <si>
    <t>UMIN-186</t>
  </si>
  <si>
    <t>22800</t>
  </si>
  <si>
    <t>UMIN-185</t>
  </si>
  <si>
    <t>38400</t>
  </si>
  <si>
    <t>UMIN-184</t>
  </si>
  <si>
    <t>22200</t>
  </si>
  <si>
    <t>UMIN-183</t>
  </si>
  <si>
    <t>19200</t>
  </si>
  <si>
    <t>UMIN-182</t>
  </si>
  <si>
    <t>UMIN-181</t>
  </si>
  <si>
    <t>UMIN-180</t>
  </si>
  <si>
    <t>62115,12</t>
  </si>
  <si>
    <t>UMIN-18</t>
  </si>
  <si>
    <t>201000</t>
  </si>
  <si>
    <t>25/10/2024 00:00:00</t>
  </si>
  <si>
    <t>UMIN-179</t>
  </si>
  <si>
    <t>16161,96</t>
  </si>
  <si>
    <t>UMIN-178</t>
  </si>
  <si>
    <t>12855,24</t>
  </si>
  <si>
    <t>UMIN-177</t>
  </si>
  <si>
    <t>11760</t>
  </si>
  <si>
    <t>UMIN-176</t>
  </si>
  <si>
    <t>8880</t>
  </si>
  <si>
    <t>UMIN-175</t>
  </si>
  <si>
    <t>5040</t>
  </si>
  <si>
    <t>UMIN-174</t>
  </si>
  <si>
    <t>5880</t>
  </si>
  <si>
    <t>UMIN-173</t>
  </si>
  <si>
    <t>10680</t>
  </si>
  <si>
    <t>UMIN-172</t>
  </si>
  <si>
    <t>264314,64</t>
  </si>
  <si>
    <t>UMIN-171</t>
  </si>
  <si>
    <t>611249,4</t>
  </si>
  <si>
    <t>UMIN-170</t>
  </si>
  <si>
    <t>444000</t>
  </si>
  <si>
    <t>UMIN-17</t>
  </si>
  <si>
    <t>28/10/2024 00:00:00</t>
  </si>
  <si>
    <t>UMIN-169</t>
  </si>
  <si>
    <t>477762,6</t>
  </si>
  <si>
    <t>UMIN-168</t>
  </si>
  <si>
    <t>1024780,92</t>
  </si>
  <si>
    <t>UMIN-167</t>
  </si>
  <si>
    <t>1597564,56</t>
  </si>
  <si>
    <t>UMIN-165</t>
  </si>
  <si>
    <t>213134,04</t>
  </si>
  <si>
    <t>UMIN-164</t>
  </si>
  <si>
    <t>1650000</t>
  </si>
  <si>
    <t>UMIN-163</t>
  </si>
  <si>
    <t>627814,8</t>
  </si>
  <si>
    <t>UMIN-162</t>
  </si>
  <si>
    <t>2700000</t>
  </si>
  <si>
    <t>UMIN-161</t>
  </si>
  <si>
    <t>306249,12</t>
  </si>
  <si>
    <t>UMIN-160</t>
  </si>
  <si>
    <t>320797,44</t>
  </si>
  <si>
    <t>UMIN-16</t>
  </si>
  <si>
    <t>112798,01</t>
  </si>
  <si>
    <t>10/09/2024 00:00:00</t>
  </si>
  <si>
    <t>UMIN-159</t>
  </si>
  <si>
    <t>582433,8</t>
  </si>
  <si>
    <t>UMIN-158</t>
  </si>
  <si>
    <t>443630,04</t>
  </si>
  <si>
    <t>UMIN-157</t>
  </si>
  <si>
    <t>1920900,72</t>
  </si>
  <si>
    <t>UMIN-156</t>
  </si>
  <si>
    <t>518443,92</t>
  </si>
  <si>
    <t>UMIN-155</t>
  </si>
  <si>
    <t>729706,32</t>
  </si>
  <si>
    <t>UMIN-154</t>
  </si>
  <si>
    <t>240513,36</t>
  </si>
  <si>
    <t>UMIN-153</t>
  </si>
  <si>
    <t>144000</t>
  </si>
  <si>
    <t>UMIN-152</t>
  </si>
  <si>
    <t>98244</t>
  </si>
  <si>
    <t>UMIN-151</t>
  </si>
  <si>
    <t>61272</t>
  </si>
  <si>
    <t>UMIN-150</t>
  </si>
  <si>
    <t>153072</t>
  </si>
  <si>
    <t>UMIN-15</t>
  </si>
  <si>
    <t>971013</t>
  </si>
  <si>
    <t>20/06/2024 00:00:00</t>
  </si>
  <si>
    <t>UMIN-149</t>
  </si>
  <si>
    <t>99240</t>
  </si>
  <si>
    <t>UMIN-148</t>
  </si>
  <si>
    <t>95496</t>
  </si>
  <si>
    <t>UMIN-147</t>
  </si>
  <si>
    <t>152736</t>
  </si>
  <si>
    <t>UMIN-146</t>
  </si>
  <si>
    <t>173172</t>
  </si>
  <si>
    <t>UMIN-145</t>
  </si>
  <si>
    <t>Energia Elétrica - Fornecimento Mercado Regulado - Bragança Paulista</t>
  </si>
  <si>
    <t>117156</t>
  </si>
  <si>
    <t>UMIN-144</t>
  </si>
  <si>
    <t>Energia Elétrica - Fornecimento Mercado Regulado - Catanduva</t>
  </si>
  <si>
    <t>155832</t>
  </si>
  <si>
    <t>UMIN-143</t>
  </si>
  <si>
    <t>Energia Elétrica - Fornecimento Mercado Regulado - Mogi das Cruzes</t>
  </si>
  <si>
    <t>150816</t>
  </si>
  <si>
    <t>UMIN-142</t>
  </si>
  <si>
    <t>UMIN-141</t>
  </si>
  <si>
    <t>156000</t>
  </si>
  <si>
    <t>UMIN-140</t>
  </si>
  <si>
    <t>116964</t>
  </si>
  <si>
    <t>UMIN-14</t>
  </si>
  <si>
    <t>344000</t>
  </si>
  <si>
    <t>15/05/2024 00:00:00</t>
  </si>
  <si>
    <t>UMIN-139</t>
  </si>
  <si>
    <t>84000</t>
  </si>
  <si>
    <t>UMIN-138</t>
  </si>
  <si>
    <t>106320</t>
  </si>
  <si>
    <t>UMIN-137</t>
  </si>
  <si>
    <t>98592</t>
  </si>
  <si>
    <t>UMIN-136</t>
  </si>
  <si>
    <t>30000</t>
  </si>
  <si>
    <t>UMIN-135</t>
  </si>
  <si>
    <t>185124</t>
  </si>
  <si>
    <t>UMIN-134</t>
  </si>
  <si>
    <t>199164</t>
  </si>
  <si>
    <t>UMIN-133</t>
  </si>
  <si>
    <t>129540</t>
  </si>
  <si>
    <t>UMIN-132</t>
  </si>
  <si>
    <t>316656</t>
  </si>
  <si>
    <t>UMIN-131</t>
  </si>
  <si>
    <t>108000</t>
  </si>
  <si>
    <t>UMIN-130</t>
  </si>
  <si>
    <t>UMIN-13</t>
  </si>
  <si>
    <t>4774</t>
  </si>
  <si>
    <t>593000</t>
  </si>
  <si>
    <t>18/06/2024 00:00:00</t>
  </si>
  <si>
    <t>UMIN-129</t>
  </si>
  <si>
    <t>160488</t>
  </si>
  <si>
    <t>UMIN-128</t>
  </si>
  <si>
    <t>Dedetização
(BAURU, MARÍLIA, ARAÇATUBA, JAÚ, LINS, OURINHOS, PRUDENTE, TUPÃ, ASSIS, AVARÉ, BOTUCATU, ITAPEVA, SEDE ADM, T. RECURSAIS, JEF, EX. FISCAIS, PW, GUARULHOS, S. BERNANDO DO CAMPO, SANTO ANDRÉ, MOGI DAS CRUZES, CRIMINAL, PEDRO LESSA, MAUÁ, BARUERI)</t>
  </si>
  <si>
    <t>27932,54</t>
  </si>
  <si>
    <t>31/07/2024 00:00:00</t>
  </si>
  <si>
    <t>UMIN-125</t>
  </si>
  <si>
    <t>23808,0843</t>
  </si>
  <si>
    <t>UMIN-124</t>
  </si>
  <si>
    <t>45585,54</t>
  </si>
  <si>
    <t>UMIN-123</t>
  </si>
  <si>
    <t>47864,817</t>
  </si>
  <si>
    <t>UMIN-122</t>
  </si>
  <si>
    <t>376,74</t>
  </si>
  <si>
    <t>19/12/2024 00:00:00</t>
  </si>
  <si>
    <t>UMIN-121</t>
  </si>
  <si>
    <t>1850,212</t>
  </si>
  <si>
    <t>23/10/2024 00:00:00</t>
  </si>
  <si>
    <t>UMIN-120</t>
  </si>
  <si>
    <t>1394,7752</t>
  </si>
  <si>
    <t>UMIN-119</t>
  </si>
  <si>
    <t>3827,0505</t>
  </si>
  <si>
    <t>UMIN-118</t>
  </si>
  <si>
    <t>1067,43</t>
  </si>
  <si>
    <t>UMIN-117</t>
  </si>
  <si>
    <t>11804,52</t>
  </si>
  <si>
    <t>22/06/2024 00:00:00</t>
  </si>
  <si>
    <t>UMIN-116</t>
  </si>
  <si>
    <t>8351,07</t>
  </si>
  <si>
    <t>UMIN-115</t>
  </si>
  <si>
    <t>5645,5187</t>
  </si>
  <si>
    <t>UMIN-114</t>
  </si>
  <si>
    <t>184,184</t>
  </si>
  <si>
    <t>UMIN-113</t>
  </si>
  <si>
    <t>251,1181</t>
  </si>
  <si>
    <t>UMIN-112</t>
  </si>
  <si>
    <t>600,8654</t>
  </si>
  <si>
    <t>UMIN-111</t>
  </si>
  <si>
    <t>2354,625</t>
  </si>
  <si>
    <t>UMIN-110</t>
  </si>
  <si>
    <t>891,2692</t>
  </si>
  <si>
    <t>UMIN-109</t>
  </si>
  <si>
    <t>1799,2126</t>
  </si>
  <si>
    <t>UMIN-108</t>
  </si>
  <si>
    <t>3819,725</t>
  </si>
  <si>
    <t>UMIN-107</t>
  </si>
  <si>
    <t>8267,35</t>
  </si>
  <si>
    <t>UMIN-106</t>
  </si>
  <si>
    <t>2291,835</t>
  </si>
  <si>
    <t>UMIN-105</t>
  </si>
  <si>
    <t>3652,9827</t>
  </si>
  <si>
    <t>UMIN-104</t>
  </si>
  <si>
    <t>586,04</t>
  </si>
  <si>
    <t>UMIN-103</t>
  </si>
  <si>
    <t>9266,7575</t>
  </si>
  <si>
    <t>UMIN-102</t>
  </si>
  <si>
    <t>15508,0835</t>
  </si>
  <si>
    <t>07/06/2024 00:00:00</t>
  </si>
  <si>
    <t>UMIN-101</t>
  </si>
  <si>
    <t>523,25</t>
  </si>
  <si>
    <t>UMIN-100</t>
  </si>
  <si>
    <t>23637,435</t>
  </si>
  <si>
    <t>UMIN-1</t>
  </si>
  <si>
    <t>998003</t>
  </si>
  <si>
    <t>06/08/2024 00:00:00</t>
  </si>
  <si>
    <t>UMAD-99</t>
  </si>
  <si>
    <t>6532</t>
  </si>
  <si>
    <t>40000</t>
  </si>
  <si>
    <t>UMAD-98</t>
  </si>
  <si>
    <t>UMAD-95</t>
  </si>
  <si>
    <t>4240</t>
  </si>
  <si>
    <t>20000</t>
  </si>
  <si>
    <t>30/06/2024 00:00:00</t>
  </si>
  <si>
    <t>UMAD-94</t>
  </si>
  <si>
    <t>UMAD-93</t>
  </si>
  <si>
    <t>5325</t>
  </si>
  <si>
    <t>UMAD-92</t>
  </si>
  <si>
    <t>6145</t>
  </si>
  <si>
    <t>UMAD-91</t>
  </si>
  <si>
    <t>5945</t>
  </si>
  <si>
    <t>UMAD-90</t>
  </si>
  <si>
    <t>5970</t>
  </si>
  <si>
    <t>UMAD-9</t>
  </si>
  <si>
    <t>14397</t>
  </si>
  <si>
    <t>3193386,72</t>
  </si>
  <si>
    <t>UMAD-88</t>
  </si>
  <si>
    <t>UMAD-87</t>
  </si>
  <si>
    <t>5925</t>
  </si>
  <si>
    <t>UMAD-86</t>
  </si>
  <si>
    <t>UMAD-85</t>
  </si>
  <si>
    <t>5935</t>
  </si>
  <si>
    <t>UMAD-84</t>
  </si>
  <si>
    <t>5999</t>
  </si>
  <si>
    <t>UMAD-83</t>
  </si>
  <si>
    <t>5940</t>
  </si>
  <si>
    <t>UMAD-82</t>
  </si>
  <si>
    <t>6140</t>
  </si>
  <si>
    <t>UMAD-81</t>
  </si>
  <si>
    <t>6240</t>
  </si>
  <si>
    <t>UMAD-80</t>
  </si>
  <si>
    <t>6230</t>
  </si>
  <si>
    <t>UMAD-8</t>
  </si>
  <si>
    <t>6461680,56</t>
  </si>
  <si>
    <t>UMAD-79</t>
  </si>
  <si>
    <t>6210</t>
  </si>
  <si>
    <t>14000</t>
  </si>
  <si>
    <t>UMAD-78</t>
  </si>
  <si>
    <t>4130</t>
  </si>
  <si>
    <t>88000</t>
  </si>
  <si>
    <t>UMAD-77</t>
  </si>
  <si>
    <t>4510</t>
  </si>
  <si>
    <t>UMAD-76</t>
  </si>
  <si>
    <t>3460</t>
  </si>
  <si>
    <t>UMAD-75</t>
  </si>
  <si>
    <t>5610</t>
  </si>
  <si>
    <t>UMAD-74</t>
  </si>
  <si>
    <t>5620</t>
  </si>
  <si>
    <t>UMAD-73</t>
  </si>
  <si>
    <t>5630</t>
  </si>
  <si>
    <t>UMAD-72</t>
  </si>
  <si>
    <t>8010</t>
  </si>
  <si>
    <t>UMAD-71</t>
  </si>
  <si>
    <t>5320</t>
  </si>
  <si>
    <t>UMAD-70</t>
  </si>
  <si>
    <t>5315</t>
  </si>
  <si>
    <t>UMAD-7</t>
  </si>
  <si>
    <t>3212</t>
  </si>
  <si>
    <t>1337995</t>
  </si>
  <si>
    <t>UMAD-69</t>
  </si>
  <si>
    <t>5310</t>
  </si>
  <si>
    <t>UMAD-68</t>
  </si>
  <si>
    <t>9540</t>
  </si>
  <si>
    <t>UMAD-67</t>
  </si>
  <si>
    <t>9520</t>
  </si>
  <si>
    <t>UMAD-66</t>
  </si>
  <si>
    <t>5305</t>
  </si>
  <si>
    <t>UMAD-65</t>
  </si>
  <si>
    <t>5306</t>
  </si>
  <si>
    <t>UMAD-64</t>
  </si>
  <si>
    <t>4540</t>
  </si>
  <si>
    <t>UMAD-63</t>
  </si>
  <si>
    <t>5530</t>
  </si>
  <si>
    <t>30/10/2024 00:00:00</t>
  </si>
  <si>
    <t>UMAD-62</t>
  </si>
  <si>
    <t>5140</t>
  </si>
  <si>
    <t>UMAD-61</t>
  </si>
  <si>
    <t>9510</t>
  </si>
  <si>
    <t>UMAD-60</t>
  </si>
  <si>
    <t>9340</t>
  </si>
  <si>
    <t>UMAD-6</t>
  </si>
  <si>
    <t>14265</t>
  </si>
  <si>
    <t>89910</t>
  </si>
  <si>
    <t>UMAD-59</t>
  </si>
  <si>
    <t>9320</t>
  </si>
  <si>
    <t>UMAD-58</t>
  </si>
  <si>
    <t>9525</t>
  </si>
  <si>
    <t>UMAD-57</t>
  </si>
  <si>
    <t>5365</t>
  </si>
  <si>
    <t>UMAD-56</t>
  </si>
  <si>
    <t>8040</t>
  </si>
  <si>
    <t>UMAD-55</t>
  </si>
  <si>
    <t>4010</t>
  </si>
  <si>
    <t>UMAD-54</t>
  </si>
  <si>
    <t>4030</t>
  </si>
  <si>
    <t>UMAD-53</t>
  </si>
  <si>
    <t>4720</t>
  </si>
  <si>
    <t>UMAD-52</t>
  </si>
  <si>
    <t>4710</t>
  </si>
  <si>
    <t>UMAD-51</t>
  </si>
  <si>
    <t>4730</t>
  </si>
  <si>
    <t>UMAD-50</t>
  </si>
  <si>
    <t>8415</t>
  </si>
  <si>
    <t>UMAD-5</t>
  </si>
  <si>
    <t>24023</t>
  </si>
  <si>
    <t>2585054,1</t>
  </si>
  <si>
    <t>UMAD-49</t>
  </si>
  <si>
    <t>7230</t>
  </si>
  <si>
    <t>UMAD-48</t>
  </si>
  <si>
    <t>4230</t>
  </si>
  <si>
    <t>UMAD-47</t>
  </si>
  <si>
    <t>4235</t>
  </si>
  <si>
    <t>UMAD-46</t>
  </si>
  <si>
    <t>3694</t>
  </si>
  <si>
    <t>UMAD-43</t>
  </si>
  <si>
    <t>7340</t>
  </si>
  <si>
    <t>UMAD-42</t>
  </si>
  <si>
    <t>7360</t>
  </si>
  <si>
    <t>UMAD-41</t>
  </si>
  <si>
    <t>7350</t>
  </si>
  <si>
    <t>UMAD-40</t>
  </si>
  <si>
    <t>7330</t>
  </si>
  <si>
    <t>UMAD-4</t>
  </si>
  <si>
    <t>3269022,34</t>
  </si>
  <si>
    <t>UMAD-39</t>
  </si>
  <si>
    <t>7310</t>
  </si>
  <si>
    <t>UMAD-38</t>
  </si>
  <si>
    <t>7320</t>
  </si>
  <si>
    <t>UMAD-37</t>
  </si>
  <si>
    <t>4020</t>
  </si>
  <si>
    <t>1000</t>
  </si>
  <si>
    <t>UMAD-36</t>
  </si>
  <si>
    <t>9330</t>
  </si>
  <si>
    <t>500</t>
  </si>
  <si>
    <t>UMAD-35</t>
  </si>
  <si>
    <t>8105</t>
  </si>
  <si>
    <t>56000</t>
  </si>
  <si>
    <t>UMAD-34</t>
  </si>
  <si>
    <t>UMAD-33</t>
  </si>
  <si>
    <t>8115</t>
  </si>
  <si>
    <t>2000</t>
  </si>
  <si>
    <t>UMAD-32</t>
  </si>
  <si>
    <t>9390</t>
  </si>
  <si>
    <t>UMAD-31</t>
  </si>
  <si>
    <t>9310</t>
  </si>
  <si>
    <t>UMAD-30</t>
  </si>
  <si>
    <t>7099</t>
  </si>
  <si>
    <t>UMAD-3</t>
  </si>
  <si>
    <t>5172425,14</t>
  </si>
  <si>
    <t>UMAD-29</t>
  </si>
  <si>
    <t>7045</t>
  </si>
  <si>
    <t>UMAD-28</t>
  </si>
  <si>
    <t>7090</t>
  </si>
  <si>
    <t>20500</t>
  </si>
  <si>
    <t>UMAD-22</t>
  </si>
  <si>
    <t>5805</t>
  </si>
  <si>
    <t>1597412,34</t>
  </si>
  <si>
    <t>UMAD-21</t>
  </si>
  <si>
    <t>26387</t>
  </si>
  <si>
    <t>515260,2</t>
  </si>
  <si>
    <t>09/10/2024 00:00:00</t>
  </si>
  <si>
    <t>UMAD-20</t>
  </si>
  <si>
    <t>LDN/LDI</t>
  </si>
  <si>
    <t>26425</t>
  </si>
  <si>
    <t>9075,96</t>
  </si>
  <si>
    <t>UMAD-2</t>
  </si>
  <si>
    <t>3697</t>
  </si>
  <si>
    <t>5625,62</t>
  </si>
  <si>
    <t>26/02/2024 00:00:00</t>
  </si>
  <si>
    <t>UMAD-19</t>
  </si>
  <si>
    <t>STFC-DDR
(FRANCA e TURMAS RECURSAIS)</t>
  </si>
  <si>
    <t>26093</t>
  </si>
  <si>
    <t>20132,91</t>
  </si>
  <si>
    <t>UMAD-18</t>
  </si>
  <si>
    <t>STFC-DDR
(ARAÇATUBA, ARARAQUARA, JALES, LIMEIRA, OURINHOS, PIRACICABA, REGISTRO, SÃO BERNARDO, SÃO CARLOS, SÃO JOÃO DA BOA VISTA, SÃO VICENTE, PW, EXECUÇÕES FISCAIS, JEF e TAUBATÉ)</t>
  </si>
  <si>
    <t>380635,08</t>
  </si>
  <si>
    <t>UMAD-17</t>
  </si>
  <si>
    <t>STFC-DDR
(AMERICANA, ANDRADINA, ASSIS, AVARÉ, BARRETOS, BARUERI, BAURU, BOTUCATU, BRAGANÇA PTA, CAMPINAS, CARAGUATATUBA, CATANDUVA, GUARATINGUETÁ, GUARULHOS, ITAPEVA, JAÚ, JUNDIAÍ, LINS, MARÍLIA, MAUÁ, MOGI DAS CRUZES, OSASCO, PRESIDENTE PRUDENTE, RIBEIRÃO PRETO, SANTO ANDRÉ, SANTOS, SÃO JOSÉ DO RIO PRETO, SÃO JOSÉ DOS CAMPOS, SOROCABA, SEDE ADMINISTRATIVA e TUPÃ)</t>
  </si>
  <si>
    <t>115073,4</t>
  </si>
  <si>
    <t>UMAD-162</t>
  </si>
  <si>
    <t>1056</t>
  </si>
  <si>
    <t>UMAD-161</t>
  </si>
  <si>
    <t>9637</t>
  </si>
  <si>
    <t>11480</t>
  </si>
  <si>
    <t>24/10/2024 00:00:00</t>
  </si>
  <si>
    <t>UMAD-160</t>
  </si>
  <si>
    <t>8710</t>
  </si>
  <si>
    <t>4520</t>
  </si>
  <si>
    <t>UMAD-16</t>
  </si>
  <si>
    <t>18627</t>
  </si>
  <si>
    <t>944842,08</t>
  </si>
  <si>
    <t>UMAD-159</t>
  </si>
  <si>
    <t>9620</t>
  </si>
  <si>
    <t>UMAD-158</t>
  </si>
  <si>
    <t>8720</t>
  </si>
  <si>
    <t>UMAD-157</t>
  </si>
  <si>
    <t>8730</t>
  </si>
  <si>
    <t>UMAD-156</t>
  </si>
  <si>
    <t>9946</t>
  </si>
  <si>
    <t>2214,31</t>
  </si>
  <si>
    <t>UMAD-155</t>
  </si>
  <si>
    <t>1950,62</t>
  </si>
  <si>
    <t>UMAD-154</t>
  </si>
  <si>
    <t>19402</t>
  </si>
  <si>
    <t>19/07/2024 00:00:00</t>
  </si>
  <si>
    <t>UMAD-153</t>
  </si>
  <si>
    <t>6150</t>
  </si>
  <si>
    <t>17311</t>
  </si>
  <si>
    <t>UMAD-152</t>
  </si>
  <si>
    <t>6135</t>
  </si>
  <si>
    <t>35710</t>
  </si>
  <si>
    <t>UMAD-151</t>
  </si>
  <si>
    <t>6685</t>
  </si>
  <si>
    <t>10256,22</t>
  </si>
  <si>
    <t>UMAD-150</t>
  </si>
  <si>
    <t>7080</t>
  </si>
  <si>
    <t>256408,75</t>
  </si>
  <si>
    <t>UMAD-15</t>
  </si>
  <si>
    <t>4227</t>
  </si>
  <si>
    <t>28600</t>
  </si>
  <si>
    <t>UMAD-149</t>
  </si>
  <si>
    <t>6105</t>
  </si>
  <si>
    <t>4500</t>
  </si>
  <si>
    <t>UMAD-148</t>
  </si>
  <si>
    <t>UMAD-147</t>
  </si>
  <si>
    <t>7520</t>
  </si>
  <si>
    <t>UMAD-146</t>
  </si>
  <si>
    <t>3455</t>
  </si>
  <si>
    <t>UMAD-145</t>
  </si>
  <si>
    <t>3000</t>
  </si>
  <si>
    <t>UMAD-144</t>
  </si>
  <si>
    <t>69711,93</t>
  </si>
  <si>
    <t>UMAD-142</t>
  </si>
  <si>
    <t>5640</t>
  </si>
  <si>
    <t>316960</t>
  </si>
  <si>
    <t>28/02/2024 00:00:00</t>
  </si>
  <si>
    <t>UMAD-141</t>
  </si>
  <si>
    <t>4110</t>
  </si>
  <si>
    <t>UMAD-140</t>
  </si>
  <si>
    <t>3930</t>
  </si>
  <si>
    <t>14/06/2024 00:00:00</t>
  </si>
  <si>
    <t>UMAD-14</t>
  </si>
  <si>
    <t>27600</t>
  </si>
  <si>
    <t>231392,27</t>
  </si>
  <si>
    <t>UMAD-139</t>
  </si>
  <si>
    <t>8135</t>
  </si>
  <si>
    <t>UMAD-138</t>
  </si>
  <si>
    <t>6645</t>
  </si>
  <si>
    <t>UMAD-137</t>
  </si>
  <si>
    <t>3413</t>
  </si>
  <si>
    <t>UMAD-136</t>
  </si>
  <si>
    <t>5130</t>
  </si>
  <si>
    <t>4000</t>
  </si>
  <si>
    <t>UMAD-135</t>
  </si>
  <si>
    <t>3415</t>
  </si>
  <si>
    <t>UMAD-134</t>
  </si>
  <si>
    <t>8305</t>
  </si>
  <si>
    <t>UMAD-133</t>
  </si>
  <si>
    <t>5440</t>
  </si>
  <si>
    <t>UMAD-132</t>
  </si>
  <si>
    <t>PALETEIRA</t>
  </si>
  <si>
    <t>3920</t>
  </si>
  <si>
    <t>UMAD-131</t>
  </si>
  <si>
    <t>7830</t>
  </si>
  <si>
    <t>125000</t>
  </si>
  <si>
    <t>31/05/2024 00:00:00</t>
  </si>
  <si>
    <t>UMAD-130</t>
  </si>
  <si>
    <t>UMAD-13</t>
  </si>
  <si>
    <t>502800</t>
  </si>
  <si>
    <t>UMAD-129</t>
  </si>
  <si>
    <t>STFC-DDR
(CÍVEL e CRIMINAL-PREVIDENCIÁRIO)</t>
  </si>
  <si>
    <t>29142</t>
  </si>
  <si>
    <t>UMAD-128</t>
  </si>
  <si>
    <t>27685</t>
  </si>
  <si>
    <t>394858,08</t>
  </si>
  <si>
    <t>UMAD-127</t>
  </si>
  <si>
    <t>4286</t>
  </si>
  <si>
    <t>3600000</t>
  </si>
  <si>
    <t>UMAD-126</t>
  </si>
  <si>
    <t>6130</t>
  </si>
  <si>
    <t>UMAD-125</t>
  </si>
  <si>
    <t>7490</t>
  </si>
  <si>
    <t>30660,63</t>
  </si>
  <si>
    <t>UMAD-124</t>
  </si>
  <si>
    <t>200000</t>
  </si>
  <si>
    <t>UMAD-123</t>
  </si>
  <si>
    <t>UMAD-122</t>
  </si>
  <si>
    <t>90000</t>
  </si>
  <si>
    <t>UMAD-121</t>
  </si>
  <si>
    <t>4140</t>
  </si>
  <si>
    <t>UMAD-120</t>
  </si>
  <si>
    <t>7125</t>
  </si>
  <si>
    <t>31150,87</t>
  </si>
  <si>
    <t>UMAD-12</t>
  </si>
  <si>
    <t>745200</t>
  </si>
  <si>
    <t>UMAD-119</t>
  </si>
  <si>
    <t>7110</t>
  </si>
  <si>
    <t>535000</t>
  </si>
  <si>
    <t>592000</t>
  </si>
  <si>
    <t>UMAD-118</t>
  </si>
  <si>
    <t>72291,53</t>
  </si>
  <si>
    <t>UMAD-117</t>
  </si>
  <si>
    <t>6730</t>
  </si>
  <si>
    <t>3500</t>
  </si>
  <si>
    <t>UMAD-115</t>
  </si>
  <si>
    <t>6530</t>
  </si>
  <si>
    <t>12000</t>
  </si>
  <si>
    <t>UMAD-114</t>
  </si>
  <si>
    <t>5965</t>
  </si>
  <si>
    <t>26818,8</t>
  </si>
  <si>
    <t>UMAD-113</t>
  </si>
  <si>
    <t>4320</t>
  </si>
  <si>
    <t>12400,93</t>
  </si>
  <si>
    <t>UMAD-112</t>
  </si>
  <si>
    <t>UMAD-111</t>
  </si>
  <si>
    <t>135000</t>
  </si>
  <si>
    <t>UMAD-110</t>
  </si>
  <si>
    <t>8345</t>
  </si>
  <si>
    <t>UMAD-109</t>
  </si>
  <si>
    <t>5136</t>
  </si>
  <si>
    <t>UMAD-108</t>
  </si>
  <si>
    <t>5180</t>
  </si>
  <si>
    <t>UMAD-107</t>
  </si>
  <si>
    <t>5120</t>
  </si>
  <si>
    <t>UMAD-106</t>
  </si>
  <si>
    <t>5110</t>
  </si>
  <si>
    <t>UMAD-105</t>
  </si>
  <si>
    <t>3230</t>
  </si>
  <si>
    <t>UMAD-104</t>
  </si>
  <si>
    <t>4940</t>
  </si>
  <si>
    <t>UMAD-103</t>
  </si>
  <si>
    <t>5345</t>
  </si>
  <si>
    <t>UMAD-102</t>
  </si>
  <si>
    <t>3470</t>
  </si>
  <si>
    <t>UMAD-101</t>
  </si>
  <si>
    <t>5133</t>
  </si>
  <si>
    <t>UMAD-10</t>
  </si>
  <si>
    <t>3011166,96</t>
  </si>
  <si>
    <t>UMAD-1</t>
  </si>
  <si>
    <t>3719</t>
  </si>
  <si>
    <t>139441,66</t>
  </si>
  <si>
    <t>UGEP-8</t>
  </si>
  <si>
    <t>7690</t>
  </si>
  <si>
    <t>210</t>
  </si>
  <si>
    <t>UGEP-7</t>
  </si>
  <si>
    <t>7650</t>
  </si>
  <si>
    <t>UGEP-6</t>
  </si>
  <si>
    <t>5916</t>
  </si>
  <si>
    <t>38190</t>
  </si>
  <si>
    <t>UGEP-5</t>
  </si>
  <si>
    <t>9040</t>
  </si>
  <si>
    <t>UGEP-4</t>
  </si>
  <si>
    <t>20184</t>
  </si>
  <si>
    <t>UGEP-2</t>
  </si>
  <si>
    <t>906</t>
  </si>
  <si>
    <t>1800</t>
  </si>
  <si>
    <t>UGEP-1</t>
  </si>
  <si>
    <t>15156</t>
  </si>
  <si>
    <t>142573,92</t>
  </si>
  <si>
    <t>UCIN-9</t>
  </si>
  <si>
    <t>795</t>
  </si>
  <si>
    <t>59000</t>
  </si>
  <si>
    <t>18/10/2024 00:00:00</t>
  </si>
  <si>
    <t>UCIN-8</t>
  </si>
  <si>
    <t>23108</t>
  </si>
  <si>
    <t>600</t>
  </si>
  <si>
    <t>02/12/2024 00:00:00</t>
  </si>
  <si>
    <t>UCIN-7</t>
  </si>
  <si>
    <t>Seminário Nacional de Obras Públicas e Manutenção Predial</t>
  </si>
  <si>
    <t>17663</t>
  </si>
  <si>
    <t>UCIN-6</t>
  </si>
  <si>
    <t>Nova Lei de Licitações</t>
  </si>
  <si>
    <t>UCIN-5</t>
  </si>
  <si>
    <t>Novo Marco Fiscal</t>
  </si>
  <si>
    <t>UCIN-4</t>
  </si>
  <si>
    <t>UCIN-3</t>
  </si>
  <si>
    <t>Orçamento Público</t>
  </si>
  <si>
    <t>UCIN-2</t>
  </si>
  <si>
    <t>18/03/2024 00:00:00</t>
  </si>
  <si>
    <t>UCIN-14</t>
  </si>
  <si>
    <t>3094</t>
  </si>
  <si>
    <t>UCIN-13</t>
  </si>
  <si>
    <t>UCIN-12</t>
  </si>
  <si>
    <t>22179</t>
  </si>
  <si>
    <t>110000</t>
  </si>
  <si>
    <t>19/09/2024 00:00:00</t>
  </si>
  <si>
    <t>UCIN-11</t>
  </si>
  <si>
    <t>7610</t>
  </si>
  <si>
    <t>UCIN-10</t>
  </si>
  <si>
    <t>12500</t>
  </si>
  <si>
    <t>UCIN-1</t>
  </si>
  <si>
    <t>433000</t>
  </si>
  <si>
    <t>UAPA-2</t>
  </si>
  <si>
    <t>27278</t>
  </si>
  <si>
    <t>90167,49</t>
  </si>
  <si>
    <t>UAPA-1</t>
  </si>
  <si>
    <t>15407</t>
  </si>
  <si>
    <t>5180568,48</t>
  </si>
  <si>
    <t>SPFU-9</t>
  </si>
  <si>
    <t>4610</t>
  </si>
  <si>
    <t>24,37</t>
  </si>
  <si>
    <t>SPFU-8</t>
  </si>
  <si>
    <t>1212,9</t>
  </si>
  <si>
    <t>SPFU-7</t>
  </si>
  <si>
    <t>40</t>
  </si>
  <si>
    <t>SPFU-6</t>
  </si>
  <si>
    <t>6550</t>
  </si>
  <si>
    <t>84,9</t>
  </si>
  <si>
    <t>SPFU-5</t>
  </si>
  <si>
    <t>38,9</t>
  </si>
  <si>
    <t>SPFU-4</t>
  </si>
  <si>
    <t>6520</t>
  </si>
  <si>
    <t>61,9</t>
  </si>
  <si>
    <t>SPFU-3</t>
  </si>
  <si>
    <t>42</t>
  </si>
  <si>
    <t>SPFU-2</t>
  </si>
  <si>
    <t>SPFU-1</t>
  </si>
  <si>
    <t>415</t>
  </si>
  <si>
    <t>DIAC-9</t>
  </si>
  <si>
    <t>26484</t>
  </si>
  <si>
    <t>72000</t>
  </si>
  <si>
    <t>DIAC-8</t>
  </si>
  <si>
    <t>418420</t>
  </si>
  <si>
    <t>DIAC-7</t>
  </si>
  <si>
    <t>52303</t>
  </si>
  <si>
    <t>DIAC-6</t>
  </si>
  <si>
    <t>27502</t>
  </si>
  <si>
    <t>1003136</t>
  </si>
  <si>
    <t>18/12/2024 00:00:00</t>
  </si>
  <si>
    <t>DIAC-5</t>
  </si>
  <si>
    <t>1495000</t>
  </si>
  <si>
    <t>DIAC-4</t>
  </si>
  <si>
    <t>514080</t>
  </si>
  <si>
    <t>DIAC-30</t>
  </si>
  <si>
    <t>DIAC-3</t>
  </si>
  <si>
    <t>20710</t>
  </si>
  <si>
    <t>66399</t>
  </si>
  <si>
    <t>DIAC-29</t>
  </si>
  <si>
    <t>7010</t>
  </si>
  <si>
    <t>11/08/2024 00:00:00</t>
  </si>
  <si>
    <t>DIAC-28</t>
  </si>
  <si>
    <t>27219</t>
  </si>
  <si>
    <t>DIAC-27</t>
  </si>
  <si>
    <t>Aquisição de equipamentos para rede SAN (Storage Area Network) do tipo switch fabric FC (Fiber Channel) com garantia e suporte técnico por 60 meses</t>
  </si>
  <si>
    <t>11/11/2024 00:00:00</t>
  </si>
  <si>
    <t>DIAC-26</t>
  </si>
  <si>
    <t>DIAC-25</t>
  </si>
  <si>
    <t xml:space="preserve"> R$ 5.375.250,00‬</t>
  </si>
  <si>
    <t>09/09/2024 00:00:00</t>
  </si>
  <si>
    <t>DIAC-24</t>
  </si>
  <si>
    <t>25992</t>
  </si>
  <si>
    <t>4273800</t>
  </si>
  <si>
    <t>15/02/2024 00:00:00</t>
  </si>
  <si>
    <t>DIAC-23</t>
  </si>
  <si>
    <t>26077</t>
  </si>
  <si>
    <t>41000</t>
  </si>
  <si>
    <t>DIAC-22</t>
  </si>
  <si>
    <t>DIAC-21</t>
  </si>
  <si>
    <t>15/08/2024 00:00:00</t>
  </si>
  <si>
    <t>DIAC-20</t>
  </si>
  <si>
    <t>Aquisição de Solução de Rede Firewall</t>
  </si>
  <si>
    <t>1000000</t>
  </si>
  <si>
    <t>DIAC-2</t>
  </si>
  <si>
    <t>89917</t>
  </si>
  <si>
    <t>05/12/2024 00:00:00</t>
  </si>
  <si>
    <t>DIAC-19</t>
  </si>
  <si>
    <t>840000</t>
  </si>
  <si>
    <t>DIAC-18</t>
  </si>
  <si>
    <t>Aquisição de Notebook - ATA TRF1</t>
  </si>
  <si>
    <t>3145896</t>
  </si>
  <si>
    <t>DIAC-17</t>
  </si>
  <si>
    <t>279600</t>
  </si>
  <si>
    <t>DIAC-16</t>
  </si>
  <si>
    <t>23112124,86</t>
  </si>
  <si>
    <t>DIAC-15</t>
  </si>
  <si>
    <t>2599389</t>
  </si>
  <si>
    <t>DIAC-14</t>
  </si>
  <si>
    <t>27243</t>
  </si>
  <si>
    <t>117919</t>
  </si>
  <si>
    <t>DIAC-13</t>
  </si>
  <si>
    <t>1525221</t>
  </si>
  <si>
    <t>DIAC-12</t>
  </si>
  <si>
    <t>1334976,6</t>
  </si>
  <si>
    <t>DIAC-11</t>
  </si>
  <si>
    <t>47148</t>
  </si>
  <si>
    <t>DIAC-10</t>
  </si>
  <si>
    <t>9000</t>
  </si>
  <si>
    <t>DIAC-1</t>
  </si>
  <si>
    <t>1309639</t>
  </si>
  <si>
    <r>
      <t xml:space="preserve">Dedetização
</t>
    </r>
    <r>
      <rPr>
        <sz val="9"/>
        <color rgb="FF000000"/>
        <rFont val="Calibri"/>
        <family val="2"/>
        <scheme val="minor"/>
      </rPr>
      <t>(BAURU, MARÍLIA, ARAÇATUBA, JAÚ, LINS, OURINHOS, PRUDENTE, TUPÃ, ASSIS, AVARÉ, BOTUCATU, ITAPEVA, SEDE ADM, T. RECURSAIS, JEF, EX. FISCAIS, PW, GUARULHOS, S. BERNANDO DO CAMPO, SANTO ANDRÉ, MOGI DAS CRUZES, CRIMINAL, PEDRO LESSA, MAUÁ, BARUERI, ANDRADINA, JUNDIAÍ e SÃO JOÃO DA BOA VISTA)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</si>
</sst>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4" formatCode="_-&quot;R$&quot;\ * #,##0.00_-;\-&quot;R$&quot;\ * #,##0.00_-;_-&quot;R$&quot;\ * &quot;-&quot;??_-;_-@_-"/>
    <numFmt numFmtId="164" formatCode="&quot;R$&quot;#,##0.00_);[Red]\(&quot;R$&quot;#,##0.00\)"/>
    <numFmt numFmtId="165" formatCode="_(&quot;R$&quot;* #,##0.00_);_(&quot;R$&quot;* \(#,##0.00\);_(&quot;R$&quot;* &quot;-&quot;??_);_(@_)"/>
    <numFmt numFmtId="166" formatCode="&quot;Total do Valor Estimado:&quot;\ &quot;R$&quot;\ #,##0.00"/>
    <numFmt numFmtId="167" formatCode="&quot;R$&quot;\ #,##0.00"/>
    <numFmt numFmtId="168" formatCode="&quot;R$&quot;#,##0.00"/>
    <numFmt numFmtId="169" formatCode="_(&quot;R$&quot;\ * #,##0.00_);_(&quot;R$&quot;\ * \(#,##0.00\);_(&quot;R$&quot;\ * &quot;-&quot;??_);_(@_)"/>
  </numFmts>
  <fonts count="43" x14ac:knownFonts="1">
    <font>
      <sz val="11"/>
      <color theme="1"/>
      <name val="Calibri"/>
      <family val="2"/>
      <scheme val="minor"/>
    </font>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scheme val="minor"/>
    </font>
    <font>
      <b/>
      <sz val="18"/>
      <color theme="4" tint="-0.249977111117893"/>
      <name val="Calibri"/>
      <family val="2"/>
      <scheme val="minor"/>
    </font>
    <font>
      <sz val="18"/>
      <color theme="4" tint="-0.249977111117893"/>
      <name val="Calibri"/>
      <family val="2"/>
      <scheme val="minor"/>
    </font>
    <font>
      <sz val="20"/>
      <color theme="4" tint="-0.249977111117893"/>
      <name val="Calibri"/>
      <family val="2"/>
      <scheme val="minor"/>
    </font>
    <font>
      <b/>
      <sz val="20"/>
      <color theme="4" tint="-0.249977111117893"/>
      <name val="Calibri"/>
      <family val="2"/>
      <scheme val="minor"/>
    </font>
    <font>
      <b/>
      <sz val="12"/>
      <color theme="0"/>
      <name val="Calibri"/>
      <family val="2"/>
      <scheme val="minor"/>
    </font>
    <font>
      <sz val="10"/>
      <color theme="0"/>
      <name val="Calibri"/>
      <family val="2"/>
      <scheme val="minor"/>
    </font>
    <font>
      <sz val="10"/>
      <name val="Calibri"/>
      <family val="2"/>
      <scheme val="minor"/>
    </font>
    <font>
      <sz val="10"/>
      <color theme="1"/>
      <name val="Calibri"/>
      <family val="2"/>
      <scheme val="minor"/>
    </font>
    <font>
      <sz val="12"/>
      <color theme="4" tint="-0.249977111117893"/>
      <name val="Calibri"/>
      <family val="2"/>
      <scheme val="minor"/>
    </font>
    <font>
      <b/>
      <sz val="14"/>
      <color theme="4" tint="-0.249977111117893"/>
      <name val="Calibri"/>
      <family val="2"/>
      <scheme val="minor"/>
    </font>
    <font>
      <sz val="12"/>
      <color theme="0"/>
      <name val="Calibri"/>
      <family val="2"/>
      <scheme val="minor"/>
    </font>
    <font>
      <b/>
      <sz val="11"/>
      <color theme="0"/>
      <name val="Calibri"/>
      <family val="2"/>
      <scheme val="minor"/>
    </font>
    <font>
      <sz val="8"/>
      <name val="Calibri"/>
      <family val="2"/>
      <scheme val="minor"/>
    </font>
    <font>
      <b/>
      <sz val="11"/>
      <color theme="1"/>
      <name val="Calibri"/>
      <family val="2"/>
      <scheme val="minor"/>
    </font>
    <font>
      <b/>
      <sz val="18"/>
      <color theme="1"/>
      <name val="Calibri"/>
      <family val="2"/>
      <scheme val="minor"/>
    </font>
    <font>
      <b/>
      <sz val="14"/>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sz val="14"/>
      <color theme="1"/>
      <name val="Calibri"/>
      <family val="2"/>
      <scheme val="minor"/>
    </font>
    <font>
      <b/>
      <sz val="13"/>
      <color theme="1"/>
      <name val="Calibri"/>
      <family val="2"/>
      <scheme val="minor"/>
    </font>
    <font>
      <sz val="13"/>
      <color theme="1"/>
      <name val="Calibri"/>
      <family val="2"/>
      <scheme val="minor"/>
    </font>
    <font>
      <sz val="10"/>
      <color rgb="FF000000"/>
      <name val="Arial"/>
      <family val="2"/>
    </font>
    <font>
      <sz val="11"/>
      <name val="Calibri"/>
      <family val="2"/>
    </font>
    <font>
      <sz val="11"/>
      <color rgb="FF000000"/>
      <name val="Calibri"/>
      <family val="2"/>
      <scheme val="minor"/>
    </font>
    <font>
      <sz val="9"/>
      <color rgb="FF000000"/>
      <name val="Calibri"/>
      <family val="2"/>
      <scheme val="minor"/>
    </font>
    <font>
      <sz val="10"/>
      <color rgb="FF000000"/>
      <name val="Calibri"/>
      <family val="2"/>
      <scheme val="minor"/>
    </font>
    <font>
      <sz val="11"/>
      <color theme="1"/>
      <name val="Calibri"/>
      <family val="2"/>
    </font>
    <font>
      <sz val="11"/>
      <color theme="0"/>
      <name val="Calibri"/>
      <family val="2"/>
      <scheme val="minor"/>
    </font>
    <font>
      <sz val="11"/>
      <color theme="0"/>
      <name val="Calibri"/>
      <family val="2"/>
    </font>
    <font>
      <sz val="11"/>
      <color rgb="FF000000"/>
      <name val="Calibri"/>
      <family val="2"/>
    </font>
    <font>
      <sz val="11"/>
      <color rgb="FF000000"/>
      <name val="Calibri"/>
    </font>
    <font>
      <sz val="11"/>
      <color rgb="FF000000"/>
      <name val="Calibri"/>
      <scheme val="minor"/>
    </font>
    <font>
      <sz val="11"/>
      <name val="Calibri"/>
      <scheme val="minor"/>
    </font>
    <font>
      <sz val="11"/>
      <color theme="1"/>
      <name val="Calibri"/>
    </font>
  </fonts>
  <fills count="22">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1"/>
        <bgColor theme="1"/>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1"/>
        <bgColor indexed="64"/>
      </patternFill>
    </fill>
    <fill>
      <patternFill patternType="solid">
        <fgColor theme="1"/>
        <bgColor rgb="FFB4C6E7"/>
      </patternFill>
    </fill>
    <fill>
      <patternFill patternType="solid">
        <fgColor theme="0" tint="-0.14999847407452621"/>
        <bgColor theme="0" tint="-0.14999847407452621"/>
      </patternFill>
    </fill>
    <fill>
      <patternFill patternType="solid">
        <fgColor rgb="FFFFFF00"/>
        <bgColor indexed="64"/>
      </patternFill>
    </fill>
    <fill>
      <patternFill patternType="solid">
        <fgColor rgb="FFD9E1F2"/>
        <bgColor rgb="FFD9E1F2"/>
      </patternFill>
    </fill>
    <fill>
      <patternFill patternType="solid">
        <fgColor rgb="FFB4C6E7"/>
        <bgColor rgb="FFB4C6E7"/>
      </patternFill>
    </fill>
    <fill>
      <patternFill patternType="solid">
        <fgColor rgb="FF000000"/>
        <bgColor rgb="FFB4C6E7"/>
      </patternFill>
    </fill>
    <fill>
      <patternFill patternType="solid">
        <fgColor theme="4" tint="0.59999389629810485"/>
        <bgColor indexed="64"/>
      </patternFill>
    </fill>
  </fills>
  <borders count="35">
    <border>
      <left/>
      <right/>
      <top/>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top/>
      <bottom style="thin">
        <color theme="0"/>
      </bottom>
      <diagonal/>
    </border>
    <border>
      <left/>
      <right/>
      <top style="thin">
        <color theme="1"/>
      </top>
      <bottom style="thin">
        <color theme="1"/>
      </bottom>
      <diagonal/>
    </border>
    <border>
      <left/>
      <right/>
      <top/>
      <bottom style="thin">
        <color theme="1"/>
      </bottom>
      <diagonal/>
    </border>
    <border>
      <left/>
      <right/>
      <top style="thin">
        <color theme="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indexed="64"/>
      </bottom>
      <diagonal/>
    </border>
    <border>
      <left/>
      <right style="medium">
        <color auto="1"/>
      </right>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top style="medium">
        <color indexed="64"/>
      </top>
      <bottom style="thin">
        <color auto="1"/>
      </bottom>
      <diagonal/>
    </border>
    <border>
      <left/>
      <right style="medium">
        <color auto="1"/>
      </right>
      <top style="medium">
        <color indexed="64"/>
      </top>
      <bottom style="thin">
        <color auto="1"/>
      </bottom>
      <diagonal/>
    </border>
    <border>
      <left style="medium">
        <color auto="1"/>
      </left>
      <right style="medium">
        <color auto="1"/>
      </right>
      <top style="medium">
        <color indexed="64"/>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indexed="64"/>
      </left>
      <right style="medium">
        <color indexed="64"/>
      </right>
      <top style="thin">
        <color indexed="64"/>
      </top>
      <bottom style="thin">
        <color indexed="64"/>
      </bottom>
      <diagonal/>
    </border>
    <border>
      <left style="medium">
        <color auto="1"/>
      </left>
      <right/>
      <top style="thin">
        <color auto="1"/>
      </top>
      <bottom style="medium">
        <color indexed="64"/>
      </bottom>
      <diagonal/>
    </border>
    <border>
      <left/>
      <right style="medium">
        <color indexed="64"/>
      </right>
      <top style="thin">
        <color auto="1"/>
      </top>
      <bottom style="medium">
        <color indexed="64"/>
      </bottom>
      <diagonal/>
    </border>
    <border>
      <left style="medium">
        <color auto="1"/>
      </left>
      <right style="medium">
        <color auto="1"/>
      </right>
      <top style="thin">
        <color auto="1"/>
      </top>
      <bottom style="medium">
        <color indexed="64"/>
      </bottom>
      <diagonal/>
    </border>
    <border>
      <left/>
      <right/>
      <top/>
      <bottom style="thin">
        <color auto="1"/>
      </bottom>
      <diagonal/>
    </border>
    <border>
      <left/>
      <right/>
      <top style="thin">
        <color auto="1"/>
      </top>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style="thin">
        <color rgb="FFFFFFFF"/>
      </bottom>
      <diagonal/>
    </border>
    <border>
      <left style="medium">
        <color auto="1"/>
      </left>
      <right style="medium">
        <color auto="1"/>
      </right>
      <top/>
      <bottom style="medium">
        <color indexed="64"/>
      </bottom>
      <diagonal/>
    </border>
    <border>
      <left style="thin">
        <color rgb="FFFFFFFF"/>
      </left>
      <right/>
      <top style="thin">
        <color rgb="FFFFFFFF"/>
      </top>
      <bottom/>
      <diagonal/>
    </border>
    <border>
      <left style="thin">
        <color theme="0"/>
      </left>
      <right style="thin">
        <color theme="0"/>
      </right>
      <top style="thin">
        <color theme="0"/>
      </top>
      <bottom style="thin">
        <color theme="0"/>
      </bottom>
      <diagonal/>
    </border>
    <border>
      <left style="thin">
        <color theme="0"/>
      </left>
      <right style="medium">
        <color auto="1"/>
      </right>
      <top style="thin">
        <color theme="0"/>
      </top>
      <bottom style="thin">
        <color theme="0"/>
      </bottom>
      <diagonal/>
    </border>
  </borders>
  <cellStyleXfs count="12">
    <xf numFmtId="0" fontId="0" fillId="0" borderId="0"/>
    <xf numFmtId="165" fontId="6" fillId="0" borderId="0" applyFont="0" applyFill="0" applyBorder="0" applyAlignment="0" applyProtection="0"/>
    <xf numFmtId="0" fontId="30" fillId="0" borderId="0"/>
    <xf numFmtId="165" fontId="5"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9" fontId="3" fillId="0" borderId="0" applyFont="0" applyFill="0" applyBorder="0" applyAlignment="0" applyProtection="0"/>
    <xf numFmtId="44" fontId="2" fillId="0" borderId="0" applyFont="0" applyFill="0" applyBorder="0" applyAlignment="0" applyProtection="0"/>
  </cellStyleXfs>
  <cellXfs count="217">
    <xf numFmtId="0" fontId="0" fillId="0" borderId="0" xfId="0"/>
    <xf numFmtId="0" fontId="0" fillId="3" borderId="0" xfId="0" applyFill="1"/>
    <xf numFmtId="0" fontId="0" fillId="0" borderId="0" xfId="0" applyAlignment="1">
      <alignment horizontal="center" vertical="center"/>
    </xf>
    <xf numFmtId="0" fontId="0" fillId="3" borderId="0" xfId="0" applyFill="1" applyAlignment="1">
      <alignment horizontal="center" vertical="center"/>
    </xf>
    <xf numFmtId="0" fontId="0" fillId="3" borderId="0" xfId="0" applyFill="1" applyAlignment="1">
      <alignment wrapText="1"/>
    </xf>
    <xf numFmtId="0" fontId="0" fillId="3" borderId="0" xfId="0" applyFill="1" applyAlignment="1">
      <alignment vertical="top" wrapText="1"/>
    </xf>
    <xf numFmtId="0" fontId="7" fillId="0" borderId="0" xfId="0" applyFont="1" applyAlignment="1">
      <alignment horizontal="center" vertical="center"/>
    </xf>
    <xf numFmtId="0" fontId="13" fillId="3" borderId="2" xfId="0" applyFont="1" applyFill="1" applyBorder="1" applyAlignment="1">
      <alignment horizontal="centerContinuous" wrapText="1"/>
    </xf>
    <xf numFmtId="0" fontId="14" fillId="3" borderId="1" xfId="0" applyFont="1" applyFill="1" applyBorder="1" applyAlignment="1">
      <alignment horizontal="center" vertical="center" wrapText="1"/>
    </xf>
    <xf numFmtId="0" fontId="15" fillId="3" borderId="3" xfId="0" applyFont="1" applyFill="1" applyBorder="1"/>
    <xf numFmtId="0" fontId="15" fillId="3" borderId="0" xfId="0" applyFont="1" applyFill="1" applyAlignment="1">
      <alignment horizontal="center"/>
    </xf>
    <xf numFmtId="0" fontId="15" fillId="3" borderId="0" xfId="0" applyFont="1" applyFill="1"/>
    <xf numFmtId="0" fontId="15" fillId="3" borderId="0" xfId="0" applyFont="1" applyFill="1" applyAlignment="1">
      <alignment vertical="top" wrapText="1"/>
    </xf>
    <xf numFmtId="0" fontId="0" fillId="3" borderId="0" xfId="0" applyFill="1" applyAlignment="1">
      <alignment horizontal="left" vertical="top" wrapText="1"/>
    </xf>
    <xf numFmtId="0" fontId="0" fillId="0" borderId="0" xfId="0" applyAlignment="1">
      <alignment horizontal="center" vertical="center" wrapText="1"/>
    </xf>
    <xf numFmtId="0" fontId="0" fillId="0" borderId="4" xfId="0" applyBorder="1" applyAlignment="1">
      <alignment horizontal="center" vertical="center"/>
    </xf>
    <xf numFmtId="0" fontId="19" fillId="4" borderId="5" xfId="0" applyFont="1" applyFill="1" applyBorder="1" applyAlignment="1">
      <alignment horizontal="center" vertical="center"/>
    </xf>
    <xf numFmtId="0" fontId="0" fillId="0" borderId="6" xfId="0" applyBorder="1" applyAlignment="1">
      <alignment horizontal="center" vertical="center"/>
    </xf>
    <xf numFmtId="166" fontId="8" fillId="3" borderId="0" xfId="0" applyNumberFormat="1" applyFont="1" applyFill="1" applyAlignment="1">
      <alignment horizontal="center" vertical="center"/>
    </xf>
    <xf numFmtId="166" fontId="8" fillId="3" borderId="0" xfId="0" applyNumberFormat="1" applyFont="1" applyFill="1" applyAlignment="1">
      <alignment vertical="center"/>
    </xf>
    <xf numFmtId="0" fontId="0" fillId="0" borderId="0" xfId="0" applyAlignment="1">
      <alignment horizontal="center"/>
    </xf>
    <xf numFmtId="0" fontId="0" fillId="3" borderId="0" xfId="0" applyFill="1" applyAlignment="1">
      <alignment horizontal="center" vertical="center" wrapText="1"/>
    </xf>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21" fillId="3" borderId="11" xfId="0" applyFont="1" applyFill="1" applyBorder="1" applyAlignment="1">
      <alignment vertical="center"/>
    </xf>
    <xf numFmtId="0" fontId="21" fillId="3" borderId="0" xfId="0" applyFont="1" applyFill="1" applyAlignment="1">
      <alignment vertical="center"/>
    </xf>
    <xf numFmtId="0" fontId="0" fillId="3" borderId="0" xfId="0" applyFill="1" applyAlignment="1">
      <alignment vertical="center"/>
    </xf>
    <xf numFmtId="0" fontId="0" fillId="3" borderId="10" xfId="0" applyFill="1" applyBorder="1" applyAlignment="1">
      <alignment vertical="center"/>
    </xf>
    <xf numFmtId="0" fontId="0" fillId="0" borderId="0" xfId="0" applyAlignment="1">
      <alignment vertical="center"/>
    </xf>
    <xf numFmtId="0" fontId="24" fillId="0" borderId="17" xfId="0" applyFont="1" applyBorder="1" applyAlignment="1">
      <alignment horizontal="center" vertical="center" wrapText="1"/>
    </xf>
    <xf numFmtId="0" fontId="0" fillId="3" borderId="11" xfId="0" applyFill="1" applyBorder="1"/>
    <xf numFmtId="167" fontId="25" fillId="0" borderId="20" xfId="0" applyNumberFormat="1" applyFont="1" applyBorder="1" applyAlignment="1">
      <alignment horizontal="center" vertical="center"/>
    </xf>
    <xf numFmtId="0" fontId="0" fillId="3" borderId="11" xfId="0" applyFill="1" applyBorder="1" applyAlignment="1">
      <alignment vertical="center"/>
    </xf>
    <xf numFmtId="167" fontId="25" fillId="0" borderId="23" xfId="0" applyNumberFormat="1" applyFont="1" applyBorder="1" applyAlignment="1">
      <alignment horizontal="center" vertical="center"/>
    </xf>
    <xf numFmtId="167" fontId="25" fillId="0" borderId="26" xfId="0" applyNumberFormat="1" applyFont="1" applyBorder="1" applyAlignment="1">
      <alignment horizontal="center" vertical="center"/>
    </xf>
    <xf numFmtId="167" fontId="24" fillId="0" borderId="17" xfId="0" applyNumberFormat="1" applyFont="1" applyBorder="1" applyAlignment="1">
      <alignment horizontal="center" vertical="center"/>
    </xf>
    <xf numFmtId="0" fontId="24" fillId="3" borderId="0" xfId="0" applyFont="1" applyFill="1" applyAlignment="1">
      <alignment horizontal="center" vertical="center"/>
    </xf>
    <xf numFmtId="167" fontId="24" fillId="3" borderId="0" xfId="0" applyNumberFormat="1" applyFont="1" applyFill="1" applyAlignment="1">
      <alignment horizontal="center" vertical="center"/>
    </xf>
    <xf numFmtId="14" fontId="27" fillId="3" borderId="28" xfId="0" applyNumberFormat="1" applyFont="1" applyFill="1" applyBorder="1" applyAlignment="1">
      <alignment horizontal="center" vertical="center"/>
    </xf>
    <xf numFmtId="14" fontId="24" fillId="3" borderId="0" xfId="0" applyNumberFormat="1" applyFont="1" applyFill="1" applyAlignment="1">
      <alignment horizontal="center" vertical="center"/>
    </xf>
    <xf numFmtId="0" fontId="15" fillId="3" borderId="11" xfId="0" applyFont="1" applyFill="1" applyBorder="1" applyAlignment="1">
      <alignment wrapText="1"/>
    </xf>
    <xf numFmtId="0" fontId="15" fillId="3" borderId="0" xfId="0" applyFont="1" applyFill="1" applyAlignment="1">
      <alignment wrapText="1"/>
    </xf>
    <xf numFmtId="0" fontId="28" fillId="3" borderId="0" xfId="0" applyFont="1" applyFill="1" applyAlignment="1">
      <alignment horizontal="center" vertical="center"/>
    </xf>
    <xf numFmtId="14" fontId="29" fillId="3" borderId="0" xfId="0" applyNumberFormat="1" applyFont="1" applyFill="1" applyAlignment="1">
      <alignment horizontal="center" vertical="center"/>
    </xf>
    <xf numFmtId="0" fontId="29" fillId="3" borderId="0" xfId="0" applyFont="1" applyFill="1" applyAlignment="1">
      <alignment horizontal="center" vertical="center"/>
    </xf>
    <xf numFmtId="0" fontId="0" fillId="3" borderId="0" xfId="0" applyFill="1" applyAlignment="1" applyProtection="1">
      <alignment horizontal="center" vertical="center" wrapText="1"/>
      <protection locked="0"/>
    </xf>
    <xf numFmtId="0" fontId="0" fillId="0" borderId="0" xfId="0" applyAlignment="1">
      <alignment vertical="top" wrapText="1"/>
    </xf>
    <xf numFmtId="0" fontId="7" fillId="3" borderId="0" xfId="0" applyFont="1" applyFill="1" applyAlignment="1" applyProtection="1">
      <alignment horizontal="center" vertical="center" wrapText="1"/>
      <protection locked="0"/>
    </xf>
    <xf numFmtId="167" fontId="7" fillId="3" borderId="0" xfId="1" applyNumberFormat="1" applyFont="1" applyFill="1" applyAlignment="1" applyProtection="1">
      <alignment horizontal="center" vertical="center" wrapText="1"/>
      <protection locked="0"/>
    </xf>
    <xf numFmtId="49" fontId="7" fillId="3" borderId="0" xfId="0" applyNumberFormat="1" applyFont="1" applyFill="1" applyAlignment="1" applyProtection="1">
      <alignment horizontal="center" vertical="center" wrapText="1"/>
      <protection locked="0"/>
    </xf>
    <xf numFmtId="14" fontId="7" fillId="3" borderId="0" xfId="0" applyNumberFormat="1" applyFont="1" applyFill="1" applyAlignment="1" applyProtection="1">
      <alignment horizontal="center" vertical="center" wrapText="1"/>
      <protection locked="0"/>
    </xf>
    <xf numFmtId="14" fontId="35" fillId="12" borderId="0" xfId="0" applyNumberFormat="1" applyFont="1" applyFill="1" applyAlignment="1" applyProtection="1">
      <alignment horizontal="center" vertical="center" wrapText="1"/>
      <protection locked="0"/>
    </xf>
    <xf numFmtId="0" fontId="0" fillId="0" borderId="11" xfId="0" applyBorder="1" applyAlignment="1">
      <alignment horizontal="center" vertical="center" wrapText="1"/>
    </xf>
    <xf numFmtId="0" fontId="0" fillId="11" borderId="0" xfId="0" applyFill="1" applyAlignment="1">
      <alignment horizontal="center" vertical="center" wrapText="1"/>
    </xf>
    <xf numFmtId="167" fontId="25" fillId="0" borderId="31" xfId="0" applyNumberFormat="1" applyFont="1" applyBorder="1" applyAlignment="1">
      <alignment horizontal="center" vertical="center"/>
    </xf>
    <xf numFmtId="14" fontId="0" fillId="12" borderId="10" xfId="0" applyNumberFormat="1" applyFill="1" applyBorder="1" applyAlignment="1" applyProtection="1">
      <alignment horizontal="center" vertical="center" wrapText="1"/>
      <protection locked="0"/>
    </xf>
    <xf numFmtId="14" fontId="31" fillId="12" borderId="0" xfId="0" applyNumberFormat="1" applyFont="1" applyFill="1" applyAlignment="1" applyProtection="1">
      <alignment horizontal="center" vertical="center" wrapText="1"/>
      <protection locked="0"/>
    </xf>
    <xf numFmtId="0" fontId="0" fillId="16" borderId="4" xfId="0" applyFill="1" applyBorder="1" applyAlignment="1">
      <alignment horizontal="center" vertical="center"/>
    </xf>
    <xf numFmtId="14" fontId="0" fillId="0" borderId="0" xfId="0" applyNumberFormat="1" applyAlignment="1">
      <alignment horizontal="center" vertical="center"/>
    </xf>
    <xf numFmtId="0" fontId="7" fillId="0" borderId="0" xfId="0" applyFont="1" applyAlignment="1">
      <alignment horizontal="center" vertical="center" wrapText="1"/>
    </xf>
    <xf numFmtId="167" fontId="7" fillId="0" borderId="0" xfId="1" applyNumberFormat="1" applyFont="1" applyFill="1" applyAlignment="1" applyProtection="1">
      <alignment horizontal="center" vertical="center" wrapText="1"/>
    </xf>
    <xf numFmtId="49" fontId="7" fillId="0" borderId="0" xfId="0" applyNumberFormat="1" applyFont="1" applyAlignment="1">
      <alignment horizontal="center" vertical="center" wrapText="1"/>
    </xf>
    <xf numFmtId="14" fontId="7" fillId="0" borderId="0" xfId="0" applyNumberFormat="1" applyFont="1" applyAlignment="1">
      <alignment horizontal="center" vertical="center" wrapText="1"/>
    </xf>
    <xf numFmtId="49" fontId="7" fillId="0" borderId="11" xfId="0" applyNumberFormat="1" applyFont="1" applyBorder="1" applyAlignment="1">
      <alignment horizontal="center" vertical="center" wrapText="1"/>
    </xf>
    <xf numFmtId="0" fontId="36" fillId="14" borderId="0" xfId="0" applyFont="1" applyFill="1" applyAlignment="1">
      <alignment horizontal="center" vertical="center" wrapText="1"/>
    </xf>
    <xf numFmtId="0" fontId="7" fillId="14" borderId="0" xfId="0" applyFont="1" applyFill="1" applyAlignment="1">
      <alignment horizontal="center" vertical="center" wrapText="1"/>
    </xf>
    <xf numFmtId="167" fontId="36" fillId="14" borderId="0" xfId="1" applyNumberFormat="1" applyFont="1" applyFill="1" applyAlignment="1" applyProtection="1">
      <alignment horizontal="center" vertical="center" wrapText="1"/>
    </xf>
    <xf numFmtId="49" fontId="36" fillId="14" borderId="0" xfId="0" applyNumberFormat="1" applyFont="1" applyFill="1" applyAlignment="1">
      <alignment horizontal="center" vertical="center" wrapText="1"/>
    </xf>
    <xf numFmtId="14" fontId="36" fillId="14" borderId="0" xfId="0" applyNumberFormat="1" applyFont="1" applyFill="1" applyAlignment="1">
      <alignment horizontal="center" vertical="center" wrapText="1"/>
    </xf>
    <xf numFmtId="0" fontId="37" fillId="15" borderId="32" xfId="0" applyFont="1" applyFill="1" applyBorder="1" applyAlignment="1">
      <alignment vertical="center" wrapText="1"/>
    </xf>
    <xf numFmtId="167" fontId="0" fillId="0" borderId="0" xfId="1" applyNumberFormat="1" applyFont="1" applyFill="1" applyAlignment="1" applyProtection="1">
      <alignment horizontal="center" vertical="center" wrapText="1"/>
    </xf>
    <xf numFmtId="49" fontId="0" fillId="0" borderId="0" xfId="0" applyNumberFormat="1" applyAlignment="1">
      <alignment horizontal="center" vertical="center" wrapText="1"/>
    </xf>
    <xf numFmtId="14" fontId="0" fillId="0" borderId="0" xfId="0" applyNumberFormat="1" applyAlignment="1">
      <alignment horizontal="center" vertical="center" wrapText="1"/>
    </xf>
    <xf numFmtId="49" fontId="0" fillId="0" borderId="11" xfId="0" applyNumberFormat="1" applyBorder="1" applyAlignment="1">
      <alignment horizontal="center" vertical="center" wrapText="1"/>
    </xf>
    <xf numFmtId="164" fontId="0" fillId="0" borderId="0" xfId="1" applyNumberFormat="1" applyFont="1" applyFill="1" applyAlignment="1" applyProtection="1">
      <alignment horizontal="center" vertical="center" wrapText="1"/>
    </xf>
    <xf numFmtId="0" fontId="31" fillId="0" borderId="29" xfId="0" applyFont="1" applyBorder="1" applyAlignment="1">
      <alignment horizontal="center" vertical="center" wrapText="1"/>
    </xf>
    <xf numFmtId="14" fontId="31" fillId="0" borderId="29" xfId="0" applyNumberFormat="1" applyFont="1" applyBorder="1" applyAlignment="1">
      <alignment horizontal="center" vertical="center" wrapText="1"/>
    </xf>
    <xf numFmtId="0" fontId="32" fillId="0" borderId="0" xfId="0" applyFont="1" applyAlignment="1">
      <alignment horizontal="center" vertical="center" wrapText="1"/>
    </xf>
    <xf numFmtId="167" fontId="0" fillId="0" borderId="0" xfId="1" applyNumberFormat="1" applyFont="1" applyFill="1" applyBorder="1" applyAlignment="1" applyProtection="1">
      <alignment horizontal="center" vertical="center" wrapText="1"/>
    </xf>
    <xf numFmtId="168" fontId="0" fillId="0" borderId="0" xfId="1" applyNumberFormat="1" applyFont="1" applyFill="1" applyAlignment="1" applyProtection="1">
      <alignment horizontal="center" vertical="center" wrapText="1"/>
    </xf>
    <xf numFmtId="14" fontId="35" fillId="12" borderId="10" xfId="0" applyNumberFormat="1" applyFont="1" applyFill="1" applyBorder="1" applyAlignment="1" applyProtection="1">
      <alignment horizontal="center" vertical="center" wrapText="1"/>
      <protection locked="0"/>
    </xf>
    <xf numFmtId="0" fontId="36" fillId="0" borderId="0" xfId="0" applyFont="1" applyAlignment="1">
      <alignment horizontal="center" vertical="center" wrapText="1"/>
    </xf>
    <xf numFmtId="167" fontId="36" fillId="0" borderId="0" xfId="1" applyNumberFormat="1" applyFont="1" applyFill="1" applyAlignment="1" applyProtection="1">
      <alignment horizontal="center" vertical="center" wrapText="1"/>
    </xf>
    <xf numFmtId="14" fontId="36" fillId="0" borderId="0" xfId="0" applyNumberFormat="1" applyFont="1" applyAlignment="1">
      <alignment horizontal="center" vertical="center" wrapText="1"/>
    </xf>
    <xf numFmtId="49" fontId="36" fillId="0" borderId="11" xfId="0" applyNumberFormat="1" applyFont="1" applyBorder="1" applyAlignment="1">
      <alignment horizontal="center" vertical="center" wrapText="1"/>
    </xf>
    <xf numFmtId="49" fontId="36" fillId="0" borderId="0" xfId="0" applyNumberFormat="1" applyFont="1" applyAlignment="1">
      <alignment horizontal="center" vertical="center" wrapText="1"/>
    </xf>
    <xf numFmtId="167" fontId="0" fillId="0" borderId="0" xfId="4" applyNumberFormat="1" applyFont="1" applyFill="1" applyAlignment="1" applyProtection="1">
      <alignment horizontal="center" vertical="center" wrapText="1"/>
    </xf>
    <xf numFmtId="168" fontId="36" fillId="0" borderId="0" xfId="1" applyNumberFormat="1" applyFont="1" applyFill="1" applyAlignment="1" applyProtection="1">
      <alignment horizontal="center" vertical="center" wrapText="1"/>
    </xf>
    <xf numFmtId="0" fontId="36" fillId="0" borderId="11" xfId="0" applyFont="1" applyBorder="1" applyAlignment="1">
      <alignment horizontal="center" vertical="center" wrapText="1"/>
    </xf>
    <xf numFmtId="0" fontId="0" fillId="11" borderId="0" xfId="0" applyFill="1" applyAlignment="1" applyProtection="1">
      <alignment horizontal="center" vertical="center" wrapText="1"/>
      <protection locked="0"/>
    </xf>
    <xf numFmtId="0" fontId="0" fillId="0" borderId="11" xfId="0" applyBorder="1" applyAlignment="1">
      <alignment horizontal="center" vertical="center"/>
    </xf>
    <xf numFmtId="0" fontId="7" fillId="0" borderId="11" xfId="0" applyFont="1" applyBorder="1" applyAlignment="1">
      <alignment horizontal="center" vertical="center"/>
    </xf>
    <xf numFmtId="0" fontId="31" fillId="0" borderId="30" xfId="0" applyFont="1" applyBorder="1" applyAlignment="1">
      <alignment horizontal="center" vertical="center" wrapText="1"/>
    </xf>
    <xf numFmtId="168" fontId="0" fillId="0" borderId="0" xfId="0" applyNumberFormat="1" applyAlignment="1">
      <alignment horizontal="center" vertical="center" wrapText="1"/>
    </xf>
    <xf numFmtId="167" fontId="0" fillId="0" borderId="0" xfId="0" applyNumberFormat="1" applyAlignment="1">
      <alignment horizontal="center" vertical="center" wrapText="1"/>
    </xf>
    <xf numFmtId="164" fontId="0" fillId="0" borderId="0" xfId="0" applyNumberFormat="1" applyAlignment="1">
      <alignment horizontal="center" vertical="center"/>
    </xf>
    <xf numFmtId="0" fontId="38" fillId="18" borderId="29" xfId="0" applyFont="1" applyFill="1" applyBorder="1" applyAlignment="1">
      <alignment horizontal="center" vertical="center" wrapText="1"/>
    </xf>
    <xf numFmtId="0" fontId="2" fillId="0" borderId="0" xfId="0" applyFont="1" applyAlignment="1">
      <alignment horizontal="center" vertical="center" wrapText="1"/>
    </xf>
    <xf numFmtId="167" fontId="2" fillId="0" borderId="0" xfId="1" applyNumberFormat="1" applyFont="1" applyFill="1" applyAlignment="1" applyProtection="1">
      <alignment horizontal="center" vertical="center" wrapText="1"/>
    </xf>
    <xf numFmtId="168" fontId="2" fillId="0" borderId="0" xfId="1" applyNumberFormat="1" applyFont="1" applyFill="1" applyAlignment="1" applyProtection="1">
      <alignment horizontal="center" vertical="center" wrapText="1"/>
    </xf>
    <xf numFmtId="49" fontId="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0" fontId="2" fillId="0" borderId="11" xfId="0" applyFont="1" applyBorder="1" applyAlignment="1">
      <alignment horizontal="center" vertical="center" wrapText="1"/>
    </xf>
    <xf numFmtId="14" fontId="2" fillId="12" borderId="10" xfId="0" applyNumberFormat="1" applyFont="1" applyFill="1" applyBorder="1" applyAlignment="1" applyProtection="1">
      <alignment horizontal="center" vertical="center" wrapText="1"/>
      <protection locked="0"/>
    </xf>
    <xf numFmtId="167" fontId="2" fillId="0" borderId="0" xfId="0" applyNumberFormat="1" applyFont="1" applyAlignment="1">
      <alignment horizontal="center" vertical="center" wrapText="1"/>
    </xf>
    <xf numFmtId="168" fontId="2" fillId="0" borderId="0" xfId="0" applyNumberFormat="1" applyFont="1" applyAlignment="1">
      <alignment horizontal="center" vertical="center" wrapText="1"/>
    </xf>
    <xf numFmtId="0" fontId="0" fillId="14" borderId="0" xfId="0" applyFill="1" applyAlignment="1">
      <alignment horizontal="center" vertical="center" wrapText="1"/>
    </xf>
    <xf numFmtId="167" fontId="0" fillId="14" borderId="0" xfId="1" applyNumberFormat="1" applyFont="1" applyFill="1" applyAlignment="1" applyProtection="1">
      <alignment horizontal="center" vertical="center" wrapText="1"/>
    </xf>
    <xf numFmtId="49" fontId="0" fillId="14" borderId="0" xfId="0" applyNumberFormat="1" applyFill="1" applyAlignment="1">
      <alignment horizontal="center" vertical="center" wrapText="1"/>
    </xf>
    <xf numFmtId="14" fontId="0" fillId="14" borderId="0" xfId="0" applyNumberFormat="1" applyFill="1" applyAlignment="1">
      <alignment horizontal="center" vertical="center" wrapText="1"/>
    </xf>
    <xf numFmtId="49" fontId="0" fillId="14" borderId="11" xfId="0" applyNumberFormat="1" applyFill="1" applyBorder="1" applyAlignment="1">
      <alignment horizontal="center" vertical="center" wrapText="1"/>
    </xf>
    <xf numFmtId="167" fontId="0" fillId="0" borderId="0" xfId="6" applyNumberFormat="1" applyFont="1" applyFill="1" applyAlignment="1" applyProtection="1">
      <alignment horizontal="center" vertical="center" wrapText="1"/>
    </xf>
    <xf numFmtId="0" fontId="7" fillId="0" borderId="0" xfId="0" applyFont="1" applyAlignment="1" applyProtection="1">
      <alignment horizontal="center" vertical="center" wrapText="1"/>
      <protection locked="0"/>
    </xf>
    <xf numFmtId="167" fontId="0" fillId="0" borderId="0" xfId="7" applyNumberFormat="1" applyFont="1" applyFill="1" applyAlignment="1" applyProtection="1">
      <alignment horizontal="center" vertical="center" wrapText="1"/>
    </xf>
    <xf numFmtId="0" fontId="0" fillId="0" borderId="0" xfId="0"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0" fillId="3" borderId="12" xfId="0" applyFill="1" applyBorder="1"/>
    <xf numFmtId="164" fontId="2" fillId="0" borderId="0" xfId="1" applyNumberFormat="1" applyFont="1" applyFill="1" applyAlignment="1" applyProtection="1">
      <alignment horizontal="center" vertical="center" wrapText="1"/>
    </xf>
    <xf numFmtId="0" fontId="2" fillId="11" borderId="0" xfId="0" applyFont="1" applyFill="1" applyAlignment="1">
      <alignment horizontal="center" vertical="center" wrapText="1"/>
    </xf>
    <xf numFmtId="0" fontId="2" fillId="3" borderId="0" xfId="0" applyFont="1" applyFill="1" applyAlignment="1" applyProtection="1">
      <alignment horizontal="center" vertical="center" wrapText="1"/>
      <protection locked="0"/>
    </xf>
    <xf numFmtId="167" fontId="2" fillId="3" borderId="0" xfId="1" applyNumberFormat="1" applyFont="1" applyFill="1" applyAlignment="1" applyProtection="1">
      <alignment horizontal="center" vertical="center" wrapText="1"/>
      <protection locked="0"/>
    </xf>
    <xf numFmtId="168" fontId="2" fillId="3" borderId="0" xfId="1" applyNumberFormat="1" applyFont="1" applyFill="1" applyAlignment="1" applyProtection="1">
      <alignment horizontal="center" vertical="center" wrapText="1"/>
      <protection locked="0"/>
    </xf>
    <xf numFmtId="49" fontId="2" fillId="3" borderId="0" xfId="0" applyNumberFormat="1" applyFont="1" applyFill="1" applyAlignment="1" applyProtection="1">
      <alignment horizontal="center" vertical="center" wrapText="1"/>
      <protection locked="0"/>
    </xf>
    <xf numFmtId="14" fontId="2" fillId="3" borderId="0" xfId="0" applyNumberFormat="1" applyFont="1" applyFill="1" applyAlignment="1" applyProtection="1">
      <alignment horizontal="center" vertical="center" wrapText="1"/>
      <protection locked="0"/>
    </xf>
    <xf numFmtId="167" fontId="2" fillId="0" borderId="0" xfId="4" applyNumberFormat="1" applyFont="1" applyFill="1" applyAlignment="1" applyProtection="1">
      <alignment horizontal="center" vertical="center" wrapText="1"/>
    </xf>
    <xf numFmtId="168" fontId="2" fillId="0" borderId="0" xfId="4" applyNumberFormat="1" applyFont="1" applyFill="1" applyAlignment="1" applyProtection="1">
      <alignment horizontal="center" vertical="center" wrapText="1"/>
    </xf>
    <xf numFmtId="167" fontId="2" fillId="0" borderId="0" xfId="1" applyNumberFormat="1" applyFont="1" applyFill="1" applyAlignment="1" applyProtection="1">
      <alignment horizontal="center" vertical="center" wrapText="1"/>
      <protection locked="0"/>
    </xf>
    <xf numFmtId="168" fontId="2" fillId="0" borderId="0" xfId="1" applyNumberFormat="1" applyFont="1" applyFill="1" applyAlignment="1" applyProtection="1">
      <alignment horizontal="center" vertical="center" wrapText="1"/>
      <protection locked="0"/>
    </xf>
    <xf numFmtId="14" fontId="2" fillId="0" borderId="0" xfId="0" applyNumberFormat="1" applyFont="1" applyAlignment="1" applyProtection="1">
      <alignment horizontal="center" vertical="center" wrapText="1"/>
      <protection locked="0"/>
    </xf>
    <xf numFmtId="168" fontId="2" fillId="0" borderId="0" xfId="1" applyNumberFormat="1" applyFont="1" applyFill="1" applyBorder="1" applyAlignment="1" applyProtection="1">
      <alignment horizontal="center" vertical="center" wrapText="1"/>
    </xf>
    <xf numFmtId="0" fontId="2" fillId="0" borderId="0" xfId="1" applyNumberFormat="1" applyFont="1" applyFill="1" applyAlignment="1" applyProtection="1">
      <alignment horizontal="center" vertical="center" wrapText="1"/>
    </xf>
    <xf numFmtId="167" fontId="7" fillId="0" borderId="0" xfId="11" applyNumberFormat="1" applyFont="1" applyFill="1" applyAlignment="1" applyProtection="1">
      <alignment horizontal="center" vertical="center" wrapText="1"/>
      <protection locked="0"/>
    </xf>
    <xf numFmtId="14" fontId="7" fillId="0" borderId="0" xfId="0" applyNumberFormat="1" applyFont="1" applyAlignment="1" applyProtection="1">
      <alignment horizontal="center" vertical="center" wrapText="1"/>
      <protection locked="0"/>
    </xf>
    <xf numFmtId="49" fontId="7" fillId="0" borderId="11" xfId="0" applyNumberFormat="1" applyFont="1" applyBorder="1" applyAlignment="1" applyProtection="1">
      <alignment horizontal="center" vertical="center" wrapText="1"/>
      <protection locked="0"/>
    </xf>
    <xf numFmtId="0" fontId="0" fillId="3" borderId="0" xfId="0" applyFill="1" applyAlignment="1">
      <alignment vertical="center" wrapText="1"/>
    </xf>
    <xf numFmtId="0" fontId="40" fillId="0" borderId="33" xfId="0" applyFont="1" applyBorder="1" applyAlignment="1">
      <alignment horizontal="center" vertical="center" wrapText="1"/>
    </xf>
    <xf numFmtId="0" fontId="39" fillId="0" borderId="33" xfId="0" applyFont="1" applyBorder="1" applyAlignment="1">
      <alignment horizontal="center" vertical="center" wrapText="1"/>
    </xf>
    <xf numFmtId="0" fontId="41" fillId="0" borderId="33" xfId="0" applyFont="1" applyBorder="1" applyAlignment="1">
      <alignment horizontal="center" vertical="center" wrapText="1"/>
    </xf>
    <xf numFmtId="167" fontId="40" fillId="0" borderId="33" xfId="1" applyNumberFormat="1" applyFont="1" applyFill="1" applyBorder="1" applyAlignment="1" applyProtection="1">
      <alignment horizontal="center" vertical="center" wrapText="1"/>
    </xf>
    <xf numFmtId="168" fontId="40" fillId="0" borderId="33" xfId="1" applyNumberFormat="1" applyFont="1" applyFill="1" applyBorder="1" applyAlignment="1" applyProtection="1">
      <alignment horizontal="center" vertical="center" wrapText="1"/>
    </xf>
    <xf numFmtId="49" fontId="40" fillId="0" borderId="33" xfId="0" applyNumberFormat="1" applyFont="1" applyBorder="1" applyAlignment="1">
      <alignment horizontal="center" vertical="center" wrapText="1"/>
    </xf>
    <xf numFmtId="14" fontId="40" fillId="0" borderId="33" xfId="0" applyNumberFormat="1" applyFont="1" applyBorder="1" applyAlignment="1">
      <alignment horizontal="center" vertical="center" wrapText="1"/>
    </xf>
    <xf numFmtId="0" fontId="39" fillId="19" borderId="33" xfId="0" applyFont="1" applyFill="1" applyBorder="1" applyAlignment="1">
      <alignment horizontal="center" vertical="center" wrapText="1"/>
    </xf>
    <xf numFmtId="0" fontId="41" fillId="20" borderId="33" xfId="0" applyFont="1" applyFill="1" applyBorder="1" applyAlignment="1">
      <alignment horizontal="center" vertical="center" wrapText="1"/>
    </xf>
    <xf numFmtId="0" fontId="41" fillId="19" borderId="33" xfId="0" applyFont="1" applyFill="1" applyBorder="1" applyAlignment="1">
      <alignment horizontal="center" vertical="center" wrapText="1"/>
    </xf>
    <xf numFmtId="14" fontId="38" fillId="0" borderId="29" xfId="0" applyNumberFormat="1" applyFont="1" applyBorder="1" applyAlignment="1">
      <alignment horizontal="center" vertical="center" wrapText="1"/>
    </xf>
    <xf numFmtId="0" fontId="2" fillId="14" borderId="0" xfId="0" applyFont="1" applyFill="1" applyAlignment="1">
      <alignment horizontal="center" vertical="center" wrapText="1"/>
    </xf>
    <xf numFmtId="167" fontId="0" fillId="14" borderId="0" xfId="7" applyNumberFormat="1" applyFont="1" applyFill="1" applyAlignment="1" applyProtection="1">
      <alignment horizontal="center" vertical="center" wrapText="1"/>
    </xf>
    <xf numFmtId="168" fontId="2" fillId="14" borderId="0" xfId="7" applyNumberFormat="1" applyFont="1" applyFill="1" applyAlignment="1" applyProtection="1">
      <alignment horizontal="center" vertical="center" wrapText="1"/>
    </xf>
    <xf numFmtId="49" fontId="2" fillId="14" borderId="0" xfId="0" applyNumberFormat="1" applyFont="1" applyFill="1" applyAlignment="1">
      <alignment horizontal="center" vertical="center" wrapText="1"/>
    </xf>
    <xf numFmtId="14" fontId="2" fillId="14" borderId="0" xfId="0" applyNumberFormat="1" applyFont="1" applyFill="1" applyAlignment="1">
      <alignment horizontal="center" vertical="center" wrapText="1"/>
    </xf>
    <xf numFmtId="0" fontId="2" fillId="14" borderId="11" xfId="0" applyFont="1" applyFill="1" applyBorder="1" applyAlignment="1">
      <alignment horizontal="center" vertical="center" wrapText="1"/>
    </xf>
    <xf numFmtId="0" fontId="0" fillId="3" borderId="14" xfId="0" applyFill="1" applyBorder="1"/>
    <xf numFmtId="0" fontId="29" fillId="3" borderId="13" xfId="0" applyFont="1" applyFill="1" applyBorder="1" applyAlignment="1">
      <alignment horizontal="center" vertical="center" wrapText="1"/>
    </xf>
    <xf numFmtId="14" fontId="29" fillId="3" borderId="13" xfId="0" applyNumberFormat="1" applyFont="1" applyFill="1" applyBorder="1" applyAlignment="1">
      <alignment horizontal="center"/>
    </xf>
    <xf numFmtId="0" fontId="29" fillId="3" borderId="13" xfId="0" applyFont="1" applyFill="1" applyBorder="1" applyAlignment="1">
      <alignment horizontal="center"/>
    </xf>
    <xf numFmtId="0" fontId="41" fillId="0" borderId="0" xfId="0" applyFont="1" applyAlignment="1">
      <alignment horizontal="center" vertical="center" wrapText="1"/>
    </xf>
    <xf numFmtId="14" fontId="42" fillId="12" borderId="0" xfId="0" applyNumberFormat="1" applyFont="1" applyFill="1" applyAlignment="1" applyProtection="1">
      <alignment horizontal="center" vertical="center" wrapText="1"/>
      <protection locked="0"/>
    </xf>
    <xf numFmtId="0" fontId="35" fillId="0" borderId="0" xfId="0" applyFont="1" applyAlignment="1">
      <alignment horizontal="center" vertical="center" wrapText="1"/>
    </xf>
    <xf numFmtId="14" fontId="35" fillId="0" borderId="0" xfId="0" applyNumberFormat="1" applyFont="1" applyAlignment="1">
      <alignment horizontal="center" vertical="center" wrapText="1"/>
    </xf>
    <xf numFmtId="0" fontId="37" fillId="0" borderId="0" xfId="0" applyFont="1" applyAlignment="1">
      <alignment horizontal="center" vertical="center" wrapText="1"/>
    </xf>
    <xf numFmtId="14" fontId="37" fillId="0" borderId="0" xfId="0" applyNumberFormat="1" applyFont="1" applyAlignment="1">
      <alignment horizontal="center" vertical="center" wrapText="1"/>
    </xf>
    <xf numFmtId="49" fontId="36" fillId="14" borderId="11" xfId="0" applyNumberFormat="1" applyFont="1" applyFill="1" applyBorder="1" applyAlignment="1">
      <alignment horizontal="center" vertical="center" wrapText="1"/>
    </xf>
    <xf numFmtId="14" fontId="31" fillId="0" borderId="30" xfId="0" applyNumberFormat="1" applyFont="1" applyBorder="1" applyAlignment="1">
      <alignment horizontal="center" vertical="center" wrapText="1"/>
    </xf>
    <xf numFmtId="164" fontId="31" fillId="0" borderId="29" xfId="0" applyNumberFormat="1" applyFont="1" applyBorder="1" applyAlignment="1">
      <alignment horizontal="center" vertical="center" wrapText="1"/>
    </xf>
    <xf numFmtId="49" fontId="0" fillId="17" borderId="0" xfId="0" applyNumberFormat="1" applyFill="1" applyAlignment="1">
      <alignment horizontal="center" vertical="center" wrapText="1"/>
    </xf>
    <xf numFmtId="14" fontId="0" fillId="17" borderId="0" xfId="0" applyNumberFormat="1" applyFill="1" applyAlignment="1">
      <alignment horizontal="center" vertical="center" wrapText="1"/>
    </xf>
    <xf numFmtId="49" fontId="2" fillId="0" borderId="11" xfId="0" applyNumberFormat="1" applyFont="1" applyBorder="1" applyAlignment="1">
      <alignment horizontal="center" vertical="center" wrapText="1"/>
    </xf>
    <xf numFmtId="0" fontId="15" fillId="14" borderId="0" xfId="0" applyFont="1" applyFill="1" applyAlignment="1">
      <alignment horizontal="center" vertical="center" wrapText="1"/>
    </xf>
    <xf numFmtId="0" fontId="0" fillId="21" borderId="0" xfId="0" applyFill="1" applyAlignment="1">
      <alignment horizontal="center" vertical="center" wrapText="1"/>
    </xf>
    <xf numFmtId="0" fontId="15" fillId="0" borderId="0" xfId="0" applyFont="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 fillId="0" borderId="0" xfId="0" applyFont="1" applyAlignment="1">
      <alignment horizontal="center" vertical="center" wrapText="1"/>
    </xf>
    <xf numFmtId="167" fontId="1" fillId="0" borderId="0" xfId="1" applyNumberFormat="1" applyFont="1" applyFill="1" applyAlignment="1" applyProtection="1">
      <alignment horizontal="center" vertical="center" wrapText="1"/>
    </xf>
    <xf numFmtId="168" fontId="1" fillId="0" borderId="0" xfId="1" applyNumberFormat="1" applyFont="1" applyFill="1" applyAlignment="1" applyProtection="1">
      <alignment horizontal="center" vertical="center" wrapText="1"/>
    </xf>
    <xf numFmtId="49" fontId="1" fillId="0" borderId="0" xfId="0" applyNumberFormat="1" applyFont="1" applyAlignment="1">
      <alignment horizontal="center" vertical="center" wrapText="1"/>
    </xf>
    <xf numFmtId="14" fontId="1" fillId="0" borderId="0" xfId="0" applyNumberFormat="1" applyFont="1" applyAlignment="1">
      <alignment horizontal="center" vertical="center" wrapText="1"/>
    </xf>
    <xf numFmtId="0" fontId="1" fillId="0" borderId="11" xfId="0" applyFont="1" applyBorder="1" applyAlignment="1">
      <alignment horizontal="center" vertical="center" wrapText="1"/>
    </xf>
    <xf numFmtId="0" fontId="1" fillId="19" borderId="33" xfId="0" applyFont="1" applyFill="1" applyBorder="1" applyAlignment="1">
      <alignment horizontal="center" vertical="center" wrapText="1"/>
    </xf>
    <xf numFmtId="0" fontId="1" fillId="0" borderId="33" xfId="0" applyFont="1" applyBorder="1" applyAlignment="1">
      <alignment horizontal="center" vertical="center" wrapText="1"/>
    </xf>
    <xf numFmtId="0" fontId="27" fillId="3" borderId="28" xfId="0" applyFont="1" applyFill="1" applyBorder="1" applyAlignment="1">
      <alignment horizontal="center" vertical="center"/>
    </xf>
    <xf numFmtId="0" fontId="26" fillId="3" borderId="27" xfId="0" applyFont="1" applyFill="1" applyBorder="1" applyAlignment="1">
      <alignment horizontal="center" vertical="center"/>
    </xf>
    <xf numFmtId="0" fontId="25" fillId="7" borderId="21" xfId="0" applyFont="1" applyFill="1" applyBorder="1" applyAlignment="1">
      <alignment horizontal="center" vertical="center"/>
    </xf>
    <xf numFmtId="0" fontId="25" fillId="7" borderId="22" xfId="0" applyFont="1" applyFill="1" applyBorder="1" applyAlignment="1">
      <alignment horizontal="center" vertical="center"/>
    </xf>
    <xf numFmtId="0" fontId="25" fillId="13" borderId="15" xfId="0" applyFont="1" applyFill="1" applyBorder="1" applyAlignment="1">
      <alignment horizontal="center" vertical="center"/>
    </xf>
    <xf numFmtId="0" fontId="25" fillId="13" borderId="16" xfId="0" applyFont="1" applyFill="1" applyBorder="1" applyAlignment="1">
      <alignment horizontal="center" vertical="center"/>
    </xf>
    <xf numFmtId="0" fontId="22" fillId="3" borderId="7" xfId="0" applyFont="1" applyFill="1" applyBorder="1" applyAlignment="1">
      <alignment horizontal="center" vertical="center"/>
    </xf>
    <xf numFmtId="0" fontId="22" fillId="3" borderId="8" xfId="0" applyFont="1" applyFill="1" applyBorder="1" applyAlignment="1">
      <alignment horizontal="center" vertical="center"/>
    </xf>
    <xf numFmtId="0" fontId="22" fillId="3" borderId="9" xfId="0" applyFont="1" applyFill="1" applyBorder="1" applyAlignment="1">
      <alignment horizontal="center" vertical="center"/>
    </xf>
    <xf numFmtId="0" fontId="23" fillId="3" borderId="12" xfId="0" applyFont="1" applyFill="1" applyBorder="1" applyAlignment="1">
      <alignment horizontal="center" vertical="top" wrapText="1"/>
    </xf>
    <xf numFmtId="0" fontId="23" fillId="3" borderId="13" xfId="0" applyFont="1" applyFill="1" applyBorder="1" applyAlignment="1">
      <alignment horizontal="center" vertical="top" wrapText="1"/>
    </xf>
    <xf numFmtId="0" fontId="23" fillId="3" borderId="14" xfId="0" applyFont="1" applyFill="1" applyBorder="1" applyAlignment="1">
      <alignment horizontal="center" vertical="top" wrapText="1"/>
    </xf>
    <xf numFmtId="0" fontId="24" fillId="0" borderId="15" xfId="0" applyFont="1" applyBorder="1" applyAlignment="1">
      <alignment horizontal="center" vertical="center" wrapText="1"/>
    </xf>
    <xf numFmtId="0" fontId="24" fillId="0" borderId="16" xfId="0" applyFont="1" applyBorder="1" applyAlignment="1">
      <alignment horizontal="center" vertical="center" wrapText="1"/>
    </xf>
    <xf numFmtId="0" fontId="25" fillId="5" borderId="18" xfId="0" applyFont="1" applyFill="1" applyBorder="1" applyAlignment="1">
      <alignment horizontal="center" vertical="center"/>
    </xf>
    <xf numFmtId="0" fontId="25" fillId="5" borderId="19" xfId="0" applyFont="1" applyFill="1" applyBorder="1" applyAlignment="1">
      <alignment horizontal="center" vertical="center"/>
    </xf>
    <xf numFmtId="0" fontId="25" fillId="6" borderId="21" xfId="0" applyFont="1" applyFill="1" applyBorder="1" applyAlignment="1">
      <alignment horizontal="center" vertical="center"/>
    </xf>
    <xf numFmtId="0" fontId="25" fillId="6" borderId="22" xfId="0" applyFont="1" applyFill="1" applyBorder="1" applyAlignment="1">
      <alignment horizontal="center" vertical="center"/>
    </xf>
    <xf numFmtId="0" fontId="25" fillId="10" borderId="18" xfId="0" applyFont="1" applyFill="1" applyBorder="1" applyAlignment="1">
      <alignment horizontal="center" vertical="center"/>
    </xf>
    <xf numFmtId="0" fontId="25" fillId="10" borderId="19" xfId="0" applyFont="1" applyFill="1" applyBorder="1" applyAlignment="1">
      <alignment horizontal="center" vertical="center"/>
    </xf>
    <xf numFmtId="0" fontId="25" fillId="8" borderId="21" xfId="0" applyFont="1" applyFill="1" applyBorder="1" applyAlignment="1">
      <alignment horizontal="center" vertical="center"/>
    </xf>
    <xf numFmtId="0" fontId="25" fillId="8" borderId="22" xfId="0" applyFont="1" applyFill="1" applyBorder="1" applyAlignment="1">
      <alignment horizontal="center" vertical="center"/>
    </xf>
    <xf numFmtId="0" fontId="25" fillId="9" borderId="24" xfId="0" applyFont="1" applyFill="1" applyBorder="1" applyAlignment="1">
      <alignment horizontal="center" vertical="center"/>
    </xf>
    <xf numFmtId="0" fontId="25" fillId="9" borderId="25" xfId="0" applyFont="1" applyFill="1" applyBorder="1" applyAlignment="1">
      <alignment horizontal="center" vertical="center"/>
    </xf>
    <xf numFmtId="0" fontId="24" fillId="3" borderId="15" xfId="0" applyFont="1" applyFill="1" applyBorder="1" applyAlignment="1">
      <alignment horizontal="center" vertical="center"/>
    </xf>
    <xf numFmtId="0" fontId="24" fillId="3" borderId="16" xfId="0" applyFont="1" applyFill="1" applyBorder="1" applyAlignment="1">
      <alignment horizontal="center" vertical="center"/>
    </xf>
    <xf numFmtId="0" fontId="9" fillId="3" borderId="0" xfId="0" applyFont="1" applyFill="1" applyAlignment="1">
      <alignment horizontal="left" vertical="top" wrapText="1"/>
    </xf>
    <xf numFmtId="0" fontId="8" fillId="3" borderId="0" xfId="0" applyFont="1" applyFill="1" applyAlignment="1">
      <alignment horizontal="left" vertical="top" wrapText="1"/>
    </xf>
    <xf numFmtId="166" fontId="8" fillId="3" borderId="0" xfId="0" applyNumberFormat="1" applyFont="1" applyFill="1" applyAlignment="1">
      <alignment horizontal="center" vertical="center"/>
    </xf>
    <xf numFmtId="0" fontId="12" fillId="2" borderId="3" xfId="0" applyFont="1" applyFill="1" applyBorder="1" applyAlignment="1">
      <alignment horizontal="center" vertical="center" wrapText="1"/>
    </xf>
    <xf numFmtId="0" fontId="18" fillId="2" borderId="0" xfId="0" applyFont="1" applyFill="1" applyAlignment="1">
      <alignment horizontal="center" vertical="center" wrapText="1"/>
    </xf>
    <xf numFmtId="14" fontId="42" fillId="12" borderId="1" xfId="0" applyNumberFormat="1" applyFont="1" applyFill="1" applyBorder="1" applyAlignment="1" applyProtection="1">
      <alignment horizontal="center" vertical="center" wrapText="1"/>
      <protection locked="0"/>
    </xf>
    <xf numFmtId="0" fontId="40" fillId="0" borderId="34" xfId="0" applyFont="1" applyBorder="1" applyAlignment="1">
      <alignment horizontal="center" vertical="center" wrapText="1"/>
    </xf>
    <xf numFmtId="0" fontId="32" fillId="0" borderId="34" xfId="0" applyFont="1" applyBorder="1" applyAlignment="1">
      <alignment horizontal="center" vertical="center" wrapText="1"/>
    </xf>
  </cellXfs>
  <cellStyles count="12">
    <cellStyle name="Currency 2" xfId="10" xr:uid="{00000000-0005-0000-0000-000000000000}"/>
    <cellStyle name="Moeda" xfId="1" builtinId="4"/>
    <cellStyle name="Moeda 2" xfId="3" xr:uid="{00000000-0005-0000-0000-000002000000}"/>
    <cellStyle name="Moeda 2 2" xfId="5" xr:uid="{00000000-0005-0000-0000-000003000000}"/>
    <cellStyle name="Moeda 2 2 2" xfId="9" xr:uid="{00000000-0005-0000-0000-000004000000}"/>
    <cellStyle name="Moeda 2 3" xfId="7" xr:uid="{00000000-0005-0000-0000-000005000000}"/>
    <cellStyle name="Moeda 3" xfId="4" xr:uid="{00000000-0005-0000-0000-000006000000}"/>
    <cellStyle name="Moeda 3 2" xfId="8" xr:uid="{00000000-0005-0000-0000-000007000000}"/>
    <cellStyle name="Moeda 4" xfId="6" xr:uid="{00000000-0005-0000-0000-000008000000}"/>
    <cellStyle name="Moeda 5" xfId="11" xr:uid="{00000000-0005-0000-0000-000009000000}"/>
    <cellStyle name="Normal" xfId="0" builtinId="0"/>
    <cellStyle name="Normal 2" xfId="2" xr:uid="{00000000-0005-0000-0000-00000B000000}"/>
  </cellStyles>
  <dxfs count="23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theme="0"/>
      </font>
      <fill>
        <patternFill>
          <bgColor theme="1"/>
        </patternFill>
      </fill>
    </dxf>
    <dxf>
      <fill>
        <patternFill>
          <bgColor theme="1"/>
        </patternFill>
      </fill>
    </dxf>
    <dxf>
      <font>
        <color theme="0"/>
      </font>
      <fill>
        <patternFill>
          <bgColor theme="1"/>
        </patternFill>
      </fill>
    </dxf>
    <dxf>
      <fill>
        <patternFill>
          <bgColor theme="1"/>
        </patternFill>
      </fill>
    </dxf>
    <dxf>
      <font>
        <color theme="0"/>
      </font>
      <fill>
        <patternFill>
          <bgColor theme="1"/>
        </patternFill>
      </fill>
    </dxf>
    <dxf>
      <font>
        <color theme="0"/>
      </font>
      <fill>
        <patternFill>
          <bgColor theme="1"/>
        </patternFill>
      </fill>
    </dxf>
    <dxf>
      <fill>
        <patternFill>
          <bgColor theme="1"/>
        </patternFill>
      </fill>
    </dxf>
    <dxf>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1"/>
        </patternFill>
      </fill>
    </dxf>
    <dxf>
      <fill>
        <patternFill>
          <bgColor theme="1"/>
        </patternFill>
      </fill>
    </dxf>
    <dxf>
      <font>
        <color theme="0"/>
      </font>
      <fill>
        <patternFill>
          <bgColor theme="1"/>
        </patternFill>
      </fill>
    </dxf>
    <dxf>
      <fill>
        <patternFill>
          <bgColor theme="1"/>
        </patternFill>
      </fill>
    </dxf>
    <dxf>
      <fill>
        <patternFill>
          <bgColor theme="1"/>
        </patternFill>
      </fill>
    </dxf>
    <dxf>
      <font>
        <color theme="0"/>
      </font>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border outline="0">
        <top style="thin">
          <color theme="1"/>
        </top>
      </border>
    </dxf>
    <dxf>
      <border outline="0">
        <left style="thin">
          <color theme="1"/>
        </left>
        <right style="thin">
          <color theme="1"/>
        </right>
        <top style="thin">
          <color theme="1"/>
        </top>
        <bottom style="thin">
          <color theme="1"/>
        </bottom>
      </border>
    </dxf>
    <dxf>
      <border outline="0">
        <bottom style="thin">
          <color theme="1"/>
        </bottom>
      </border>
    </dxf>
    <dxf>
      <font>
        <b/>
        <i val="0"/>
        <strike val="0"/>
        <condense val="0"/>
        <extend val="0"/>
        <outline val="0"/>
        <shadow val="0"/>
        <u val="none"/>
        <vertAlign val="baseline"/>
        <sz val="11"/>
        <color theme="0"/>
        <name val="Calibri"/>
        <scheme val="minor"/>
      </font>
      <fill>
        <patternFill patternType="solid">
          <fgColor theme="1"/>
          <bgColor theme="1"/>
        </patternFill>
      </fill>
      <alignment horizontal="center" vertical="center" textRotation="0" wrapText="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theme="1"/>
        </top>
        <bottom style="thin">
          <color theme="1"/>
        </bottom>
      </border>
    </dxf>
    <dxf>
      <border outline="0">
        <top style="thin">
          <color theme="1"/>
        </top>
      </border>
    </dxf>
    <dxf>
      <border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border outline="0">
        <bottom style="thin">
          <color theme="1"/>
        </bottom>
      </border>
    </dxf>
    <dxf>
      <font>
        <b/>
        <i val="0"/>
        <strike val="0"/>
        <condense val="0"/>
        <extend val="0"/>
        <outline val="0"/>
        <shadow val="0"/>
        <u val="none"/>
        <vertAlign val="baseline"/>
        <sz val="11"/>
        <color theme="0"/>
        <name val="Calibri"/>
        <scheme val="minor"/>
      </font>
      <fill>
        <patternFill patternType="solid">
          <fgColor theme="1"/>
          <bgColor theme="1"/>
        </patternFill>
      </fill>
      <alignment horizontal="center" vertical="center" textRotation="0" wrapText="0"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top/>
        <bottom style="medium">
          <color rgb="FFFFFFFF"/>
        </bottom>
      </border>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center" vertical="center" textRotation="0" wrapText="0" indent="0" justifyLastLine="0" shrinkToFit="0" readingOrder="0"/>
    </dxf>
    <dxf>
      <border outline="0">
        <bottom style="thick">
          <color rgb="FFFFFFFF"/>
        </bottom>
      </border>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1"/>
        <name val="Calibri"/>
        <scheme val="none"/>
      </font>
      <numFmt numFmtId="19" formatCode="dd/mm/yyyy"/>
      <fill>
        <patternFill patternType="solid">
          <fgColor indexed="64"/>
          <bgColor theme="5" tint="0.59999389629810485"/>
        </patternFill>
      </fill>
      <alignment horizontal="center" vertical="center" textRotation="0" wrapText="1" indent="0" justifyLastLine="0" shrinkToFit="0" readingOrder="0"/>
      <protection locked="0"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right style="medium">
          <color auto="1"/>
        </right>
        <top/>
        <bottom/>
      </border>
      <protection locked="1" hidden="0"/>
    </dxf>
    <dxf>
      <font>
        <strike val="0"/>
        <outline val="0"/>
        <shadow val="0"/>
        <u val="none"/>
        <vertAlign val="baseline"/>
        <sz val="11"/>
        <name val="Calibri"/>
        <scheme val="minor"/>
      </font>
      <numFmt numFmtId="19" formatCode="dd/mm/yyyy"/>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9" formatCode="dd/mm/yyyy"/>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9" formatCode="dd/mm/yyyy"/>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30" formatCode="@"/>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68" formatCode="&quot;R$&quot;#,##0.00"/>
      <fill>
        <patternFill patternType="none">
          <fgColor indexed="64"/>
          <bgColor indexed="65"/>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67" formatCode="&quot;R$&quot;\ #,##0.00"/>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protection locked="1" hidden="0"/>
    </dxf>
    <dxf>
      <font>
        <strike val="0"/>
        <outline val="0"/>
        <shadow val="0"/>
        <u val="none"/>
        <vertAlign val="baseline"/>
        <sz val="11"/>
        <name val="Calibri"/>
        <scheme val="none"/>
      </font>
      <fill>
        <patternFill patternType="none">
          <fgColor rgb="FF000000"/>
          <bgColor auto="1"/>
        </patternFill>
      </fill>
      <alignment horizontal="center" vertical="center" textRotation="0" wrapText="1" indent="0" justifyLastLine="0" shrinkToFit="0" readingOrder="0"/>
      <protection locked="0" hidden="0"/>
    </dxf>
    <dxf>
      <font>
        <strike val="0"/>
        <outline val="0"/>
        <shadow val="0"/>
        <u val="none"/>
        <vertAlign val="baseline"/>
        <sz val="11"/>
        <name val="Calibri"/>
        <scheme val="minor"/>
      </font>
      <alignment horizontal="center" vertical="center" textRotation="0" wrapText="1" indent="0" justifyLastLine="0" shrinkToFit="0" readingOrder="0"/>
      <protection locked="1" hidden="0"/>
    </dxf>
    <dxf>
      <font>
        <strike val="0"/>
        <outline val="0"/>
        <shadow val="0"/>
        <u val="none"/>
        <vertAlign val="baseline"/>
        <sz val="11"/>
        <name val="Calibri"/>
        <scheme val="none"/>
      </font>
      <numFmt numFmtId="19" formatCode="dd/mm/yyyy"/>
      <fill>
        <patternFill patternType="solid">
          <fgColor indexed="64"/>
          <bgColor theme="5" tint="0.59999389629810485"/>
        </patternFill>
      </fill>
      <alignment horizontal="center" vertical="center" textRotation="0" wrapText="1" indent="0" justifyLastLine="0" shrinkToFit="0" readingOrder="0"/>
      <protection locked="0"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right style="medium">
          <color auto="1"/>
        </right>
        <top/>
        <bottom/>
      </border>
      <protection locked="1" hidden="0"/>
    </dxf>
    <dxf>
      <font>
        <strike val="0"/>
        <outline val="0"/>
        <shadow val="0"/>
        <u val="none"/>
        <vertAlign val="baseline"/>
        <sz val="11"/>
        <name val="Calibri"/>
        <scheme val="minor"/>
      </font>
      <numFmt numFmtId="19" formatCode="dd/mm/yyyy"/>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9" formatCode="dd/mm/yyyy"/>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9" formatCode="dd/mm/yyyy"/>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30" formatCode="@"/>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68" formatCode="&quot;R$&quot;#,##0.00"/>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67" formatCode="&quot;R$&quot;\ #,##0.00"/>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ill>
        <patternFill patternType="none">
          <fgColor indexed="64"/>
          <bgColor auto="1"/>
        </patternFill>
      </fill>
      <alignment horizontal="center" vertical="center" textRotation="0" wrapText="1" indent="0" justifyLastLine="0" shrinkToFit="0" readingOrder="0"/>
      <protection locked="1" hidden="0"/>
    </dxf>
    <dxf>
      <fill>
        <patternFill patternType="none">
          <fgColor indexed="64"/>
          <bgColor auto="1"/>
        </patternFill>
      </fill>
      <alignment horizontal="center" vertical="center" textRotation="0" wrapText="1" indent="0" justifyLastLine="0" shrinkToFit="0" readingOrder="0"/>
      <protection locked="1" hidden="0"/>
    </dxf>
    <dxf>
      <numFmt numFmtId="0" formatCode="General"/>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none"/>
      </font>
      <fill>
        <patternFill patternType="none">
          <fgColor rgb="FF000000"/>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9" formatCode="dd/mm/yyyy"/>
      <fill>
        <patternFill patternType="solid">
          <fgColor indexed="64"/>
          <bgColor theme="5" tint="0.59999389629810485"/>
        </patternFill>
      </fill>
      <alignment horizontal="center" vertical="center" textRotation="0" wrapText="1" indent="0" justifyLastLine="0" shrinkToFit="0" readingOrder="0"/>
      <border diagonalUp="0" diagonalDown="0">
        <left style="medium">
          <color auto="1"/>
        </left>
        <right/>
        <top/>
        <bottom/>
        <vertical style="medium">
          <color auto="1"/>
        </vertical>
        <horizontal/>
      </border>
      <protection locked="0"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right style="medium">
          <color auto="1"/>
        </right>
        <top/>
        <bottom/>
      </border>
      <protection locked="1" hidden="0"/>
    </dxf>
    <dxf>
      <font>
        <strike val="0"/>
        <outline val="0"/>
        <shadow val="0"/>
        <u val="none"/>
        <vertAlign val="baseline"/>
        <sz val="11"/>
        <name val="Calibri"/>
        <scheme val="minor"/>
      </font>
      <numFmt numFmtId="19" formatCode="dd/mm/yyyy"/>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30" formatCode="@"/>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9" formatCode="dd/mm/yyyy"/>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30" formatCode="@"/>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68" formatCode="&quot;R$&quot;#,##0.00"/>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67" formatCode="&quot;R$&quot;\ #,##0.00"/>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ill>
        <patternFill patternType="none">
          <fgColor indexed="64"/>
          <bgColor auto="1"/>
        </patternFill>
      </fill>
      <alignment horizontal="center" vertical="center" textRotation="0" wrapText="1" indent="0" justifyLastLine="0" shrinkToFit="0" readingOrder="0"/>
      <protection locked="1" hidden="0"/>
    </dxf>
    <dxf>
      <fill>
        <patternFill patternType="none">
          <fgColor indexed="64"/>
          <bgColor auto="1"/>
        </patternFill>
      </fill>
      <alignment horizontal="center" vertical="center" textRotation="0" wrapText="1" indent="0" justifyLastLine="0" shrinkToFit="0" readingOrder="0"/>
      <protection locked="1" hidden="0"/>
    </dxf>
    <dxf>
      <numFmt numFmtId="0" formatCode="General"/>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0" hidden="0"/>
    </dxf>
    <dxf>
      <font>
        <strike val="0"/>
        <outline val="0"/>
        <shadow val="0"/>
        <u val="none"/>
        <vertAlign val="baseline"/>
        <sz val="11"/>
        <name val="Calibri"/>
        <scheme val="minor"/>
      </font>
      <alignment horizontal="center" vertical="center" textRotation="0" wrapText="1" indent="0" justifyLastLine="0" shrinkToFit="0" readingOrder="0"/>
      <protection locked="1" hidden="0"/>
    </dxf>
    <dxf>
      <font>
        <strike val="0"/>
        <outline val="0"/>
        <shadow val="0"/>
        <u val="none"/>
        <vertAlign val="baseline"/>
        <sz val="11"/>
        <name val="Calibri"/>
        <scheme val="none"/>
      </font>
      <numFmt numFmtId="19" formatCode="dd/mm/yyyy"/>
      <fill>
        <patternFill patternType="solid">
          <fgColor indexed="64"/>
          <bgColor theme="5" tint="0.59999389629810485"/>
        </patternFill>
      </fill>
      <alignment horizontal="center" vertical="center" textRotation="0" wrapText="1" indent="0" justifyLastLine="0" shrinkToFit="0" readingOrder="0"/>
      <protection locked="0"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border diagonalUp="0" diagonalDown="0">
        <left/>
        <right style="medium">
          <color auto="1"/>
        </right>
        <top/>
        <bottom/>
        <vertical/>
        <horizontal/>
      </border>
      <protection locked="1" hidden="0"/>
    </dxf>
    <dxf>
      <font>
        <strike val="0"/>
        <outline val="0"/>
        <shadow val="0"/>
        <u val="none"/>
        <vertAlign val="baseline"/>
        <sz val="11"/>
        <name val="Calibri"/>
        <scheme val="minor"/>
      </font>
      <numFmt numFmtId="19" formatCode="dd/mm/yyyy"/>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9" formatCode="dd/mm/yyyy"/>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9" formatCode="dd/mm/yyyy"/>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30" formatCode="@"/>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68" formatCode="&quot;R$&quot;#,##0.00"/>
      <fill>
        <patternFill patternType="none">
          <fgColor indexed="64"/>
          <bgColor indexed="65"/>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67" formatCode="&quot;R$&quot;\ #,##0.00"/>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alignment horizontal="center" vertical="center" textRotation="0" wrapText="1" indent="0" justifyLastLine="0" shrinkToFit="0" readingOrder="0"/>
      <protection locked="1" hidden="0"/>
    </dxf>
    <dxf>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none"/>
      </font>
      <numFmt numFmtId="19" formatCode="dd/mm/yyyy"/>
      <fill>
        <patternFill patternType="none">
          <fgColor rgb="FF000000"/>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none"/>
      </font>
      <numFmt numFmtId="0" formatCode="General"/>
      <fill>
        <patternFill patternType="none">
          <fgColor rgb="FF000000"/>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none"/>
      </font>
      <fill>
        <patternFill patternType="none">
          <fgColor rgb="FF000000"/>
          <bgColor auto="1"/>
        </patternFill>
      </fill>
      <alignment horizontal="center" vertical="center" textRotation="0" wrapText="1" indent="0" justifyLastLine="0" shrinkToFit="0" readingOrder="0"/>
      <protection locked="0" hidden="0"/>
    </dxf>
    <dxf>
      <font>
        <strike val="0"/>
        <outline val="0"/>
        <shadow val="0"/>
        <u val="none"/>
        <vertAlign val="baseline"/>
        <sz val="11"/>
        <name val="Calibri"/>
        <scheme val="minor"/>
      </font>
      <alignment horizontal="center" vertical="center" textRotation="0" wrapText="1" indent="0" justifyLastLine="0" shrinkToFit="0" readingOrder="0"/>
      <protection locked="1" hidden="0"/>
    </dxf>
    <dxf>
      <font>
        <strike val="0"/>
        <outline val="0"/>
        <shadow val="0"/>
        <u val="none"/>
        <vertAlign val="baseline"/>
        <sz val="11"/>
        <name val="Calibri"/>
        <scheme val="none"/>
      </font>
      <numFmt numFmtId="19" formatCode="dd/mm/yyyy"/>
      <fill>
        <patternFill patternType="solid">
          <fgColor indexed="64"/>
          <bgColor theme="5" tint="0.59999389629810485"/>
        </patternFill>
      </fill>
      <alignment horizontal="center" vertical="center" textRotation="0" wrapText="1" indent="0" justifyLastLine="0" shrinkToFit="0" readingOrder="0"/>
      <protection locked="0"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border diagonalUp="0" diagonalDown="0">
        <left/>
        <right style="medium">
          <color auto="1"/>
        </right>
        <top/>
        <bottom/>
        <vertical/>
        <horizontal/>
      </border>
      <protection locked="1" hidden="0"/>
    </dxf>
    <dxf>
      <font>
        <strike val="0"/>
        <outline val="0"/>
        <shadow val="0"/>
        <u val="none"/>
        <vertAlign val="baseline"/>
        <sz val="11"/>
        <name val="Calibri"/>
        <scheme val="minor"/>
      </font>
      <numFmt numFmtId="19" formatCode="dd/mm/yyyy"/>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9" formatCode="dd/mm/yyyy"/>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9" formatCode="dd/mm/yyyy"/>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30" formatCode="@"/>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68" formatCode="&quot;R$&quot;#,##0.00"/>
      <fill>
        <patternFill patternType="none">
          <fgColor indexed="64"/>
          <bgColor indexed="65"/>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67" formatCode="&quot;R$&quot;\ #,##0.00"/>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protection locked="1" hidden="0"/>
    </dxf>
    <dxf>
      <protection locked="1" hidden="0"/>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protection locked="1" hidden="0"/>
    </dxf>
    <dxf>
      <font>
        <strike val="0"/>
        <outline val="0"/>
        <shadow val="0"/>
        <u val="none"/>
        <vertAlign val="baseline"/>
        <sz val="11"/>
        <name val="Calibri"/>
        <scheme val="none"/>
      </font>
      <fill>
        <patternFill patternType="none">
          <fgColor rgb="FF000000"/>
          <bgColor auto="1"/>
        </patternFill>
      </fill>
      <alignment horizontal="center" vertical="center" textRotation="0" wrapText="1" indent="0" justifyLastLine="0" shrinkToFit="0" readingOrder="0"/>
      <protection locked="0" hidden="0"/>
    </dxf>
    <dxf>
      <font>
        <strike val="0"/>
        <outline val="0"/>
        <shadow val="0"/>
        <u val="none"/>
        <vertAlign val="baseline"/>
        <sz val="11"/>
        <name val="Calibri"/>
        <scheme val="minor"/>
      </font>
      <alignment horizontal="center" vertical="center" textRotation="0" wrapText="1" indent="0" justifyLastLine="0" shrinkToFit="0" readingOrder="0"/>
      <protection locked="1" hidden="0"/>
    </dxf>
    <dxf>
      <font>
        <strike val="0"/>
        <outline val="0"/>
        <shadow val="0"/>
        <u val="none"/>
        <vertAlign val="baseline"/>
        <sz val="11"/>
        <name val="Calibri"/>
        <scheme val="none"/>
      </font>
      <numFmt numFmtId="19" formatCode="dd/mm/yyyy"/>
      <fill>
        <patternFill patternType="solid">
          <fgColor indexed="64"/>
          <bgColor theme="5" tint="0.59999389629810485"/>
        </patternFill>
      </fill>
      <alignment horizontal="center" vertical="center" textRotation="0" wrapText="1" indent="0" justifyLastLine="0" shrinkToFit="0" readingOrder="0"/>
      <protection locked="0"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border diagonalUp="0" diagonalDown="0">
        <left/>
        <right style="medium">
          <color auto="1"/>
        </right>
        <top/>
        <bottom/>
        <vertical/>
        <horizontal/>
      </border>
      <protection locked="1" hidden="0"/>
    </dxf>
    <dxf>
      <font>
        <strike val="0"/>
        <outline val="0"/>
        <shadow val="0"/>
        <u val="none"/>
        <vertAlign val="baseline"/>
        <sz val="11"/>
        <name val="Calibri"/>
        <scheme val="minor"/>
      </font>
      <numFmt numFmtId="19" formatCode="dd/mm/yyyy"/>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9" formatCode="dd/mm/yyyy"/>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9" formatCode="dd/mm/yyyy"/>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30" formatCode="@"/>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68" formatCode="&quot;R$&quot;#,##0.00"/>
      <fill>
        <patternFill patternType="none">
          <fgColor indexed="64"/>
          <bgColor indexed="65"/>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67" formatCode="&quot;R$&quot;\ #,##0.00"/>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protection locked="1" hidden="0"/>
    </dxf>
    <dxf>
      <font>
        <strike val="0"/>
        <outline val="0"/>
        <shadow val="0"/>
        <u val="none"/>
        <vertAlign val="baseline"/>
        <sz val="11"/>
        <name val="Calibri"/>
        <scheme val="none"/>
      </font>
      <fill>
        <patternFill patternType="none">
          <fgColor rgb="FF000000"/>
          <bgColor auto="1"/>
        </patternFill>
      </fill>
      <alignment horizontal="center" vertical="center" textRotation="0" wrapText="1" indent="0" justifyLastLine="0" shrinkToFit="0" readingOrder="0"/>
      <protection locked="0" hidden="0"/>
    </dxf>
    <dxf>
      <font>
        <strike val="0"/>
        <outline val="0"/>
        <shadow val="0"/>
        <u val="none"/>
        <vertAlign val="baseline"/>
        <sz val="11"/>
        <name val="Calibri"/>
        <scheme val="minor"/>
      </font>
      <alignment horizontal="center" vertical="center" textRotation="0" wrapText="1" indent="0" justifyLastLine="0" shrinkToFit="0" readingOrder="0"/>
      <protection locked="1" hidden="0"/>
    </dxf>
    <dxf>
      <font>
        <strike val="0"/>
        <outline val="0"/>
        <shadow val="0"/>
        <u val="none"/>
        <vertAlign val="baseline"/>
        <sz val="11"/>
        <name val="Calibri"/>
        <scheme val="none"/>
      </font>
      <numFmt numFmtId="19" formatCode="dd/mm/yyyy"/>
      <fill>
        <patternFill patternType="solid">
          <fgColor indexed="64"/>
          <bgColor theme="5" tint="0.59999389629810485"/>
        </patternFill>
      </fill>
      <alignment horizontal="center" vertical="center" textRotation="0" wrapText="1" indent="0" justifyLastLine="0" shrinkToFit="0" readingOrder="0"/>
      <protection locked="0"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9" formatCode="dd/mm/yyyy"/>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9" formatCode="dd/mm/yyyy"/>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9" formatCode="dd/mm/yyyy"/>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30" formatCode="@"/>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68" formatCode="&quot;R$&quot;#,##0.00"/>
      <fill>
        <patternFill patternType="none">
          <fgColor indexed="64"/>
          <bgColor indexed="65"/>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67" formatCode="&quot;R$&quot;\ #,##0.00"/>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protection locked="1" hidden="0"/>
    </dxf>
    <dxf>
      <font>
        <strike val="0"/>
        <outline val="0"/>
        <shadow val="0"/>
        <u val="none"/>
        <vertAlign val="baseline"/>
        <sz val="11"/>
        <name val="Calibri"/>
        <scheme val="none"/>
      </font>
      <fill>
        <patternFill patternType="none">
          <fgColor rgb="FF000000"/>
          <bgColor auto="1"/>
        </patternFill>
      </fill>
      <alignment horizontal="center" vertical="center" textRotation="0" wrapText="1" indent="0" justifyLastLine="0" shrinkToFit="0" readingOrder="0"/>
      <protection locked="0" hidden="0"/>
    </dxf>
    <dxf>
      <font>
        <strike val="0"/>
        <outline val="0"/>
        <shadow val="0"/>
        <u val="none"/>
        <vertAlign val="baseline"/>
        <sz val="11"/>
        <name val="Calibri"/>
        <scheme val="minor"/>
      </font>
      <alignment horizontal="center" vertical="center" textRotation="0" wrapText="1" indent="0" justifyLastLine="0" shrinkToFit="0" readingOrder="0"/>
      <protection locked="1" hidden="0"/>
    </dxf>
  </dxfs>
  <tableStyles count="1" defaultTableStyle="TableStyleMedium2"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theme" Target="theme/theme1.xml"/><Relationship Id="rId18" Type="http://schemas.openxmlformats.org/officeDocument/2006/relationships/customXml" Target="../customXml/item1.xml"/><Relationship Id="rId26" Type="http://schemas.openxmlformats.org/officeDocument/2006/relationships/customXml" Target="../customXml/item9.xml"/><Relationship Id="rId21" Type="http://schemas.openxmlformats.org/officeDocument/2006/relationships/customXml" Target="../customXml/item4.xml"/><Relationship Id="rId34" Type="http://schemas.openxmlformats.org/officeDocument/2006/relationships/customXml" Target="../customXml/item17.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5" Type="http://schemas.openxmlformats.org/officeDocument/2006/relationships/customXml" Target="../customXml/item8.xml"/><Relationship Id="rId33" Type="http://schemas.openxmlformats.org/officeDocument/2006/relationships/customXml" Target="../customXml/item16.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29" Type="http://schemas.openxmlformats.org/officeDocument/2006/relationships/customXml" Target="../customXml/item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ustomXml" Target="../customXml/item7.xml"/><Relationship Id="rId32" Type="http://schemas.openxmlformats.org/officeDocument/2006/relationships/customXml" Target="../customXml/item15.xml"/><Relationship Id="rId37" Type="http://schemas.openxmlformats.org/officeDocument/2006/relationships/customXml" Target="../customXml/item20.xml"/><Relationship Id="rId5" Type="http://schemas.openxmlformats.org/officeDocument/2006/relationships/worksheet" Target="worksheets/sheet5.xml"/><Relationship Id="rId15" Type="http://schemas.openxmlformats.org/officeDocument/2006/relationships/sharedStrings" Target="sharedStrings.xml"/><Relationship Id="rId23" Type="http://schemas.openxmlformats.org/officeDocument/2006/relationships/customXml" Target="../customXml/item6.xml"/><Relationship Id="rId28" Type="http://schemas.openxmlformats.org/officeDocument/2006/relationships/customXml" Target="../customXml/item11.xml"/><Relationship Id="rId36" Type="http://schemas.openxmlformats.org/officeDocument/2006/relationships/customXml" Target="../customXml/item19.xml"/><Relationship Id="rId10" Type="http://schemas.openxmlformats.org/officeDocument/2006/relationships/worksheet" Target="worksheets/sheet10.xml"/><Relationship Id="rId19" Type="http://schemas.openxmlformats.org/officeDocument/2006/relationships/customXml" Target="../customXml/item2.xml"/><Relationship Id="rId31" Type="http://schemas.openxmlformats.org/officeDocument/2006/relationships/customXml" Target="../customXml/item1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 Id="rId22" Type="http://schemas.openxmlformats.org/officeDocument/2006/relationships/customXml" Target="../customXml/item5.xml"/><Relationship Id="rId27" Type="http://schemas.openxmlformats.org/officeDocument/2006/relationships/customXml" Target="../customXml/item10.xml"/><Relationship Id="rId30" Type="http://schemas.openxmlformats.org/officeDocument/2006/relationships/customXml" Target="../customXml/item13.xml"/><Relationship Id="rId35" Type="http://schemas.openxmlformats.org/officeDocument/2006/relationships/customXml" Target="../customXml/item18.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trf3jusbr-my.sharepoint.com/Users/vinic/AppData/Local/Temp/pacGestor2021_v.3.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rf3jusbr-my.sharepoint.com/sites/SeodePlanejamentodeContrataes/Shared%20Documents/PAC%20-%20Plano%20Anual%20de%20Contrata&#231;&#245;es/2022/PAC%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ilha1"/>
      <sheetName val="pacGestor2021_v.3.1"/>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ÇÃO"/>
      <sheetName val="UAPA"/>
      <sheetName val="UCIN"/>
      <sheetName val="UGEP"/>
      <sheetName val="UMAD"/>
      <sheetName val="UMIN"/>
      <sheetName val="USAS"/>
      <sheetName val="_Status"/>
      <sheetName val="_Subsecretarias"/>
      <sheetName val="_Núcleos"/>
      <sheetName val="_ObjetivosEstrategicos"/>
      <sheetName val="PAC 2022"/>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0000000}" name="PCA_UAPA" displayName="PCA_UAPA" ref="B3:U5" totalsRowShown="0" headerRowDxfId="229" dataDxfId="228">
  <autoFilter ref="B3:U5" xr:uid="{00000000-0009-0000-0100-00000B000000}"/>
  <sortState xmlns:xlrd2="http://schemas.microsoft.com/office/spreadsheetml/2017/richdata2" ref="B4:T5">
    <sortCondition ref="B3:B5"/>
  </sortState>
  <tableColumns count="20">
    <tableColumn id="14" xr3:uid="{00000000-0010-0000-0000-00000E000000}" name="ID" dataDxfId="227"/>
    <tableColumn id="1" xr3:uid="{00000000-0010-0000-0000-000001000000}" name="Subsecretaria" dataDxfId="226"/>
    <tableColumn id="2" xr3:uid="{00000000-0010-0000-0000-000002000000}" name="Divisão" dataDxfId="225"/>
    <tableColumn id="3" xr3:uid="{00000000-0010-0000-0000-000003000000}" name="Seção" dataDxfId="224"/>
    <tableColumn id="7" xr3:uid="{00000000-0010-0000-0000-000007000000}" name="Objeto (Descrição Sucinta)" dataDxfId="223"/>
    <tableColumn id="23" xr3:uid="{00000000-0010-0000-0000-000017000000}" name="Natureza" dataDxfId="222"/>
    <tableColumn id="17" xr3:uid="{00000000-0010-0000-0000-000011000000}" name="Classe de Materiais" dataDxfId="221"/>
    <tableColumn id="21" xr3:uid="{00000000-0010-0000-0000-000015000000}" name="Código CATSER" dataDxfId="220"/>
    <tableColumn id="8" xr3:uid="{00000000-0010-0000-0000-000008000000}" name="Quantidade Estimada" dataDxfId="219"/>
    <tableColumn id="9" xr3:uid="{00000000-0010-0000-0000-000009000000}" name="Valor Estimado" dataDxfId="218" dataCellStyle="Moeda"/>
    <tableColumn id="6" xr3:uid="{00000000-0010-0000-0000-000006000000}" name="Grau de Prioridade" dataDxfId="217" dataCellStyle="Moeda"/>
    <tableColumn id="10" xr3:uid="{00000000-0010-0000-0000-00000A000000}" name="Justificativa da Aquisição/Contratação" dataDxfId="216"/>
    <tableColumn id="11" xr3:uid="{00000000-0010-0000-0000-00000B000000}" name="Objetivos(s) Estratégico(s) Atendido(s) pela Aquisição" dataDxfId="215"/>
    <tableColumn id="13" xr3:uid="{00000000-0010-0000-0000-00000D000000}" name="Tipo de Contratação" dataDxfId="214"/>
    <tableColumn id="16" xr3:uid="{00000000-0010-0000-0000-000010000000}" name="Nº do Contrato / ARP" dataDxfId="213"/>
    <tableColumn id="18" xr3:uid="{00000000-0010-0000-0000-000012000000}" name="Fim da Vigência" dataDxfId="212"/>
    <tableColumn id="5" xr3:uid="{00000000-0010-0000-0000-000005000000}" name="Processo SEI_x000a_(Contrato/ ARP Vigente)" dataDxfId="211"/>
    <tableColumn id="12" xr3:uid="{00000000-0010-0000-0000-00000C000000}" name="Data Prevista para a Nova Contratação" dataDxfId="210"/>
    <tableColumn id="20" xr3:uid="{00000000-0010-0000-0000-000014000000}" name="Processo SEI_x000a_(Nova Contratação)" dataDxfId="209"/>
    <tableColumn id="4" xr3:uid="{00000000-0010-0000-0000-000004000000}" name="Status" dataDxfId="208"/>
  </tableColumns>
  <tableStyleInfo name="TableStyleMedium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A000000}" name="Objetivos" displayName="Objetivos" ref="F4:F18" totalsRowShown="0" headerRowDxfId="69" dataDxfId="67" headerRowBorderDxfId="68">
  <autoFilter ref="F4:F18" xr:uid="{00000000-0009-0000-0100-000007000000}"/>
  <tableColumns count="1">
    <tableColumn id="1" xr3:uid="{00000000-0010-0000-0A00-000001000000}" name="Objetivos Estratégicos" dataDxfId="66"/>
  </tableColumns>
  <tableStyleInfo name="TableStyleMedium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B000000}" name="Tipos_Contratação" displayName="Tipos_Contratação" ref="H4:H9" totalsRowShown="0" headerRowDxfId="65" dataDxfId="63" headerRowBorderDxfId="64" tableBorderDxfId="62" totalsRowBorderDxfId="61">
  <autoFilter ref="H4:H9" xr:uid="{00000000-0009-0000-0100-000002000000}"/>
  <tableColumns count="1">
    <tableColumn id="1" xr3:uid="{00000000-0010-0000-0B00-000001000000}" name="Tipo" dataDxfId="60"/>
  </tableColumns>
  <tableStyleInfo name="TableStyleMedium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C000000}" name="Status" displayName="Status" ref="J4:J26" totalsRowShown="0" headerRowDxfId="59" dataDxfId="58">
  <autoFilter ref="J4:J26" xr:uid="{00000000-0009-0000-0100-000006000000}"/>
  <tableColumns count="1">
    <tableColumn id="1" xr3:uid="{00000000-0010-0000-0C00-000001000000}" name="Status" dataDxfId="57"/>
  </tableColumns>
  <tableStyleInfo name="TableStyleMedium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Natureza" displayName="Natureza" ref="B15:B17" totalsRowShown="0" headerRowDxfId="56" headerRowBorderDxfId="55" tableBorderDxfId="54" totalsRowBorderDxfId="53">
  <autoFilter ref="B15:B17" xr:uid="{00000000-0009-0000-0100-000010000000}"/>
  <tableColumns count="1">
    <tableColumn id="1" xr3:uid="{00000000-0010-0000-0D00-000001000000}" name="Natureza"/>
  </tableColumns>
  <tableStyleInfo name="TableStyleMedium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E000000}" name="DadosBrutos" displayName="DadosBrutos" ref="B2:L452" totalsRowShown="0">
  <autoFilter ref="B2:L452" xr:uid="{00000000-0009-0000-0100-00000E000000}"/>
  <sortState xmlns:xlrd2="http://schemas.microsoft.com/office/spreadsheetml/2017/richdata2" ref="B3:L452">
    <sortCondition descending="1" ref="B2:B452"/>
  </sortState>
  <tableColumns count="11">
    <tableColumn id="14" xr3:uid="{00000000-0010-0000-0E00-00000E000000}" name="ID_PCA" dataDxfId="52"/>
    <tableColumn id="1" xr3:uid="{00000000-0010-0000-0E00-000001000000}" name="Objeto (Descrição Sucinta)" dataDxfId="51"/>
    <tableColumn id="2" xr3:uid="{00000000-0010-0000-0E00-000002000000}" name="Natureza" dataDxfId="50"/>
    <tableColumn id="3" xr3:uid="{00000000-0010-0000-0E00-000003000000}" name="Classe de Materiais" dataDxfId="49"/>
    <tableColumn id="4" xr3:uid="{00000000-0010-0000-0E00-000004000000}" name="Código CATSER" dataDxfId="48"/>
    <tableColumn id="5" xr3:uid="{00000000-0010-0000-0E00-000005000000}" name="Valor Estimado" dataDxfId="47"/>
    <tableColumn id="6" xr3:uid="{00000000-0010-0000-0E00-000006000000}" name="Grau de Prioridade" dataDxfId="46"/>
    <tableColumn id="7" xr3:uid="{00000000-0010-0000-0E00-000007000000}" name="Tipo de Contratação" dataDxfId="45"/>
    <tableColumn id="8" xr3:uid="{00000000-0010-0000-0E00-000008000000}" name="Data Prevista para a Nova Contratação" dataDxfId="44"/>
    <tableColumn id="9" xr3:uid="{00000000-0010-0000-0E00-000009000000}" name="Processo SEI (Nova Contratação)" dataDxfId="43"/>
    <tableColumn id="10" xr3:uid="{00000000-0010-0000-0E00-00000A000000}" name="Status" dataDxfId="42"/>
  </tableColumns>
  <tableStyleInfo name="TableStyleMedium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1000000}" name="PCA_UCIN" displayName="PCA_UCIN" ref="B3:U17" totalsRowShown="0" headerRowDxfId="207" dataDxfId="206">
  <autoFilter ref="B3:U17" xr:uid="{00000000-0009-0000-0100-000008000000}"/>
  <sortState xmlns:xlrd2="http://schemas.microsoft.com/office/spreadsheetml/2017/richdata2" ref="B4:T15">
    <sortCondition ref="B3:B15"/>
  </sortState>
  <tableColumns count="20">
    <tableColumn id="14" xr3:uid="{00000000-0010-0000-0100-00000E000000}" name="ID" dataDxfId="205"/>
    <tableColumn id="1" xr3:uid="{00000000-0010-0000-0100-000001000000}" name="Subsecretaria" dataDxfId="204"/>
    <tableColumn id="2" xr3:uid="{00000000-0010-0000-0100-000002000000}" name="Divisão" dataDxfId="203"/>
    <tableColumn id="3" xr3:uid="{00000000-0010-0000-0100-000003000000}" name="Seção" dataDxfId="202"/>
    <tableColumn id="7" xr3:uid="{00000000-0010-0000-0100-000007000000}" name="Objeto (Descrição Sucinta)" dataDxfId="201"/>
    <tableColumn id="17" xr3:uid="{00000000-0010-0000-0100-000011000000}" name="Natureza" dataDxfId="200"/>
    <tableColumn id="22" xr3:uid="{00000000-0010-0000-0100-000016000000}" name="Classe de Materiais" dataDxfId="199"/>
    <tableColumn id="21" xr3:uid="{00000000-0010-0000-0100-000015000000}" name="Código CATSER" dataDxfId="198"/>
    <tableColumn id="8" xr3:uid="{00000000-0010-0000-0100-000008000000}" name="Quantidade Estimada" dataDxfId="197"/>
    <tableColumn id="9" xr3:uid="{00000000-0010-0000-0100-000009000000}" name="Valor Estimado" dataDxfId="196" dataCellStyle="Moeda"/>
    <tableColumn id="6" xr3:uid="{00000000-0010-0000-0100-000006000000}" name="Grau de Prioridade" dataDxfId="195" dataCellStyle="Moeda"/>
    <tableColumn id="10" xr3:uid="{00000000-0010-0000-0100-00000A000000}" name="Justificativa da Aquisição/Contratação" dataDxfId="194"/>
    <tableColumn id="11" xr3:uid="{00000000-0010-0000-0100-00000B000000}" name="Objetivos(s) Estratégico(s) Atendido(s) pela Aquisição" dataDxfId="193"/>
    <tableColumn id="13" xr3:uid="{00000000-0010-0000-0100-00000D000000}" name="Tipo de Contratação" dataDxfId="192"/>
    <tableColumn id="16" xr3:uid="{00000000-0010-0000-0100-000010000000}" name="Nº do Contrato / ARP" dataDxfId="191"/>
    <tableColumn id="18" xr3:uid="{00000000-0010-0000-0100-000012000000}" name="Fim da Vigência" dataDxfId="190"/>
    <tableColumn id="5" xr3:uid="{00000000-0010-0000-0100-000005000000}" name="Processo SEI_x000a_(Contrato/ ARP Vigente)" dataDxfId="189"/>
    <tableColumn id="12" xr3:uid="{00000000-0010-0000-0100-00000C000000}" name="Data Prevista para a Nova Contratação" dataDxfId="188"/>
    <tableColumn id="20" xr3:uid="{00000000-0010-0000-0100-000014000000}" name="Processo SEI_x000a_(Nova Contratação)" dataDxfId="187"/>
    <tableColumn id="4" xr3:uid="{00000000-0010-0000-0100-000004000000}" name="Status" dataDxfId="186"/>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PCA_UGEP" displayName="PCA_UGEP" ref="B3:U11" totalsRowShown="0" headerRowDxfId="185" dataDxfId="184">
  <autoFilter ref="B3:U11" xr:uid="{00000000-0009-0000-0100-000005000000}"/>
  <sortState xmlns:xlrd2="http://schemas.microsoft.com/office/spreadsheetml/2017/richdata2" ref="B4:U9">
    <sortCondition ref="B3:B9"/>
  </sortState>
  <tableColumns count="20">
    <tableColumn id="14" xr3:uid="{00000000-0010-0000-0200-00000E000000}" name="ID" dataDxfId="183"/>
    <tableColumn id="1" xr3:uid="{00000000-0010-0000-0200-000001000000}" name="Subsecretaria" dataDxfId="182"/>
    <tableColumn id="2" xr3:uid="{00000000-0010-0000-0200-000002000000}" name="Divisão" dataDxfId="181"/>
    <tableColumn id="3" xr3:uid="{00000000-0010-0000-0200-000003000000}" name="Seção" dataDxfId="180"/>
    <tableColumn id="7" xr3:uid="{00000000-0010-0000-0200-000007000000}" name="Objeto (Descrição Sucinta)" dataDxfId="179"/>
    <tableColumn id="19" xr3:uid="{00000000-0010-0000-0200-000013000000}" name="Natureza" dataDxfId="178"/>
    <tableColumn id="22" xr3:uid="{00000000-0010-0000-0200-000016000000}" name="Classe de Materiais" dataDxfId="177"/>
    <tableColumn id="21" xr3:uid="{00000000-0010-0000-0200-000015000000}" name="Código CATSER" dataDxfId="176"/>
    <tableColumn id="8" xr3:uid="{00000000-0010-0000-0200-000008000000}" name="Quantidade Estimada" dataDxfId="175"/>
    <tableColumn id="9" xr3:uid="{00000000-0010-0000-0200-000009000000}" name="Valor Estimado" dataDxfId="174" dataCellStyle="Moeda"/>
    <tableColumn id="6" xr3:uid="{00000000-0010-0000-0200-000006000000}" name="Grau de Prioridade" dataDxfId="173" dataCellStyle="Moeda"/>
    <tableColumn id="10" xr3:uid="{00000000-0010-0000-0200-00000A000000}" name="Justificativa da Aquisição/Contratação" dataDxfId="172"/>
    <tableColumn id="11" xr3:uid="{00000000-0010-0000-0200-00000B000000}" name="Objetivos(s) Estratégico(s) Atendido(s) pela Aquisição" dataDxfId="171"/>
    <tableColumn id="13" xr3:uid="{00000000-0010-0000-0200-00000D000000}" name="Tipo de Contratação" dataDxfId="170"/>
    <tableColumn id="16" xr3:uid="{00000000-0010-0000-0200-000010000000}" name="Nº do Contrato / ARP" dataDxfId="169"/>
    <tableColumn id="18" xr3:uid="{00000000-0010-0000-0200-000012000000}" name="Fim da Vigência" dataDxfId="168"/>
    <tableColumn id="5" xr3:uid="{00000000-0010-0000-0200-000005000000}" name="Processo SEI_x000a_(Contrato/ ARP Vigente)" dataDxfId="167"/>
    <tableColumn id="12" xr3:uid="{00000000-0010-0000-0200-00000C000000}" name="Data Prevista para a Nova Contratação" dataDxfId="166"/>
    <tableColumn id="20" xr3:uid="{00000000-0010-0000-0200-000014000000}" name="Processo SEI_x000a_(Nova Contratação)" dataDxfId="165"/>
    <tableColumn id="4" xr3:uid="{00000000-0010-0000-0200-000004000000}" name="Status" dataDxfId="164"/>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3000000}" name="PCA_UMAD" displayName="PCA_UMAD" ref="B3:U166" totalsRowShown="0" headerRowDxfId="163" dataDxfId="162">
  <autoFilter ref="B3:U166" xr:uid="{00000000-0009-0000-0100-00000A000000}"/>
  <sortState xmlns:xlrd2="http://schemas.microsoft.com/office/spreadsheetml/2017/richdata2" ref="B4:U166">
    <sortCondition ref="B3:B166"/>
  </sortState>
  <tableColumns count="20">
    <tableColumn id="14" xr3:uid="{00000000-0010-0000-0300-00000E000000}" name="ID" dataDxfId="161"/>
    <tableColumn id="28" xr3:uid="{00000000-0010-0000-0300-00001C000000}" name="Subsecretaria" dataDxfId="160"/>
    <tableColumn id="2" xr3:uid="{00000000-0010-0000-0300-000002000000}" name="Divisão" dataDxfId="159"/>
    <tableColumn id="3" xr3:uid="{00000000-0010-0000-0300-000003000000}" name="Seção" dataDxfId="158"/>
    <tableColumn id="7" xr3:uid="{00000000-0010-0000-0300-000007000000}" name="Objeto (Descrição Sucinta)" dataDxfId="157"/>
    <tableColumn id="17" xr3:uid="{00000000-0010-0000-0300-000011000000}" name="Natureza" dataDxfId="156"/>
    <tableColumn id="22" xr3:uid="{00000000-0010-0000-0300-000016000000}" name="Classe de Materiais" dataDxfId="155"/>
    <tableColumn id="21" xr3:uid="{00000000-0010-0000-0300-000015000000}" name="Código CATSER" dataDxfId="154"/>
    <tableColumn id="8" xr3:uid="{00000000-0010-0000-0300-000008000000}" name="Quantidade Estimada" dataDxfId="153"/>
    <tableColumn id="9" xr3:uid="{00000000-0010-0000-0300-000009000000}" name="Valor Estimado" dataDxfId="152" dataCellStyle="Moeda"/>
    <tableColumn id="6" xr3:uid="{00000000-0010-0000-0300-000006000000}" name="Grau de Prioridade" dataDxfId="151" dataCellStyle="Moeda"/>
    <tableColumn id="10" xr3:uid="{00000000-0010-0000-0300-00000A000000}" name="Justificativa da Aquisição/Contratação" dataDxfId="150"/>
    <tableColumn id="11" xr3:uid="{00000000-0010-0000-0300-00000B000000}" name="Objetivos(s) Estratégico(s) Atendido(s) pela Aquisição" dataDxfId="149"/>
    <tableColumn id="13" xr3:uid="{00000000-0010-0000-0300-00000D000000}" name="Tipo de Contratação" dataDxfId="148"/>
    <tableColumn id="16" xr3:uid="{00000000-0010-0000-0300-000010000000}" name="Nº do Contrato / ARP" dataDxfId="147"/>
    <tableColumn id="18" xr3:uid="{00000000-0010-0000-0300-000012000000}" name="Fim da Vigência" dataDxfId="146"/>
    <tableColumn id="5" xr3:uid="{00000000-0010-0000-0300-000005000000}" name="Processo SEI_x000a_(Contrato/ ARP Vigente)" dataDxfId="145"/>
    <tableColumn id="12" xr3:uid="{00000000-0010-0000-0300-00000C000000}" name="Data Prevista para a Nova Contratação" dataDxfId="144"/>
    <tableColumn id="20" xr3:uid="{00000000-0010-0000-0300-000014000000}" name="Processo SEI_x000a_(Nova Contratação)" dataDxfId="143"/>
    <tableColumn id="4" xr3:uid="{00000000-0010-0000-0300-000004000000}" name="Status" dataDxfId="142"/>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4000000}" name="PCA_UMIN" displayName="PCA_UMIN" ref="B3:U224" totalsRowShown="0" headerRowDxfId="141" dataDxfId="140">
  <autoFilter ref="B3:U224" xr:uid="{00000000-0009-0000-0100-000001000000}"/>
  <sortState xmlns:xlrd2="http://schemas.microsoft.com/office/spreadsheetml/2017/richdata2" ref="B4:U224">
    <sortCondition ref="B3:B224"/>
  </sortState>
  <tableColumns count="20">
    <tableColumn id="14" xr3:uid="{00000000-0010-0000-0400-00000E000000}" name="ID" dataDxfId="139"/>
    <tableColumn id="1" xr3:uid="{00000000-0010-0000-0400-000001000000}" name="Subsecretaria" dataDxfId="138"/>
    <tableColumn id="2" xr3:uid="{00000000-0010-0000-0400-000002000000}" name="Divisão" dataDxfId="137"/>
    <tableColumn id="3" xr3:uid="{00000000-0010-0000-0400-000003000000}" name="Seção" dataDxfId="136"/>
    <tableColumn id="7" xr3:uid="{00000000-0010-0000-0400-000007000000}" name="Objeto (Descrição Sucinta)" dataDxfId="135"/>
    <tableColumn id="17" xr3:uid="{00000000-0010-0000-0400-000011000000}" name="Natureza" dataDxfId="134"/>
    <tableColumn id="22" xr3:uid="{00000000-0010-0000-0400-000016000000}" name="Classe de Materiais" dataDxfId="133"/>
    <tableColumn id="21" xr3:uid="{00000000-0010-0000-0400-000015000000}" name="Código CATSER" dataDxfId="132"/>
    <tableColumn id="8" xr3:uid="{00000000-0010-0000-0400-000008000000}" name="Quantidade Estimada" dataDxfId="131"/>
    <tableColumn id="9" xr3:uid="{00000000-0010-0000-0400-000009000000}" name="Valor Estimado" dataDxfId="130" dataCellStyle="Moeda"/>
    <tableColumn id="6" xr3:uid="{00000000-0010-0000-0400-000006000000}" name="Grau de Prioridade" dataDxfId="129" dataCellStyle="Moeda"/>
    <tableColumn id="10" xr3:uid="{00000000-0010-0000-0400-00000A000000}" name="Justificativa da Aquisição/Contratação" dataDxfId="128"/>
    <tableColumn id="11" xr3:uid="{00000000-0010-0000-0400-00000B000000}" name="Objetivos(s) Estratégico(s) Atendido(s) pela Aquisição" dataDxfId="127"/>
    <tableColumn id="13" xr3:uid="{00000000-0010-0000-0400-00000D000000}" name="Tipo de Contratação" dataDxfId="126"/>
    <tableColumn id="16" xr3:uid="{00000000-0010-0000-0400-000010000000}" name="Nº do Contrato / ARP" dataDxfId="125"/>
    <tableColumn id="18" xr3:uid="{00000000-0010-0000-0400-000012000000}" name="Fim da Vigência" dataDxfId="124"/>
    <tableColumn id="5" xr3:uid="{00000000-0010-0000-0400-000005000000}" name="Processo SEI_x000a_(Contrato/ ARP Vigente)" dataDxfId="123"/>
    <tableColumn id="12" xr3:uid="{00000000-0010-0000-0400-00000C000000}" name="Data Prevista para a Nova Contratação" dataDxfId="122"/>
    <tableColumn id="20" xr3:uid="{00000000-0010-0000-0400-000014000000}" name="Processo SEI_x000a_(Nova Contratação)" dataDxfId="121"/>
    <tableColumn id="4" xr3:uid="{00000000-0010-0000-0400-000004000000}" name="Status" dataDxfId="120"/>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5000000}" name="PCA_USAS" displayName="PCA_USAS" ref="B3:U73" totalsRowShown="0" headerRowDxfId="119" dataDxfId="118">
  <autoFilter ref="B3:U73" xr:uid="{00000000-0009-0000-0100-000009000000}"/>
  <sortState xmlns:xlrd2="http://schemas.microsoft.com/office/spreadsheetml/2017/richdata2" ref="B9:U73">
    <sortCondition ref="B3:B73"/>
  </sortState>
  <tableColumns count="20">
    <tableColumn id="14" xr3:uid="{00000000-0010-0000-0500-00000E000000}" name="ID" dataDxfId="117"/>
    <tableColumn id="1" xr3:uid="{00000000-0010-0000-0500-000001000000}" name="Subsecretaria" dataDxfId="116"/>
    <tableColumn id="2" xr3:uid="{00000000-0010-0000-0500-000002000000}" name="Divisão" dataDxfId="115"/>
    <tableColumn id="3" xr3:uid="{00000000-0010-0000-0500-000003000000}" name="Seção" dataDxfId="114"/>
    <tableColumn id="7" xr3:uid="{00000000-0010-0000-0500-000007000000}" name="Objeto (Descrição Sucinta)" dataDxfId="113"/>
    <tableColumn id="17" xr3:uid="{00000000-0010-0000-0500-000011000000}" name="Natureza" dataDxfId="112"/>
    <tableColumn id="22" xr3:uid="{00000000-0010-0000-0500-000016000000}" name="Classe de Materiais" dataDxfId="111"/>
    <tableColumn id="21" xr3:uid="{00000000-0010-0000-0500-000015000000}" name="Código CATSER" dataDxfId="110"/>
    <tableColumn id="8" xr3:uid="{00000000-0010-0000-0500-000008000000}" name="Quantidade Estimada" dataDxfId="109"/>
    <tableColumn id="9" xr3:uid="{00000000-0010-0000-0500-000009000000}" name="Valor Estimado" dataDxfId="108"/>
    <tableColumn id="6" xr3:uid="{00000000-0010-0000-0500-000006000000}" name="Grau de Prioridade" dataDxfId="107"/>
    <tableColumn id="10" xr3:uid="{00000000-0010-0000-0500-00000A000000}" name="Justificativa da Aquisição/Contratação" dataDxfId="106"/>
    <tableColumn id="11" xr3:uid="{00000000-0010-0000-0500-00000B000000}" name="Objetivos(s) Estratégico(s) Atendido(s) pela Aquisição" dataDxfId="105"/>
    <tableColumn id="13" xr3:uid="{00000000-0010-0000-0500-00000D000000}" name="Tipo de Contratação" dataDxfId="104"/>
    <tableColumn id="16" xr3:uid="{00000000-0010-0000-0500-000010000000}" name="Nº do Contrato / ARP" dataDxfId="103"/>
    <tableColumn id="18" xr3:uid="{00000000-0010-0000-0500-000012000000}" name="Fim da Vigência" dataDxfId="102"/>
    <tableColumn id="5" xr3:uid="{00000000-0010-0000-0500-000005000000}" name="Processo SEI_x000a_(Contrato/ ARP Vigente)" dataDxfId="101"/>
    <tableColumn id="12" xr3:uid="{00000000-0010-0000-0500-00000C000000}" name="Data Prevista para a Nova Contratação" dataDxfId="100"/>
    <tableColumn id="20" xr3:uid="{00000000-0010-0000-0500-000014000000}" name="Processo SEI_x000a_(Nova Contratação)" dataDxfId="99"/>
    <tableColumn id="4" xr3:uid="{00000000-0010-0000-0500-000004000000}" name="Status" dataDxfId="98"/>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6000000}" name="PCA_DIAC" displayName="PCA_DIAC" ref="B3:U33" totalsRowShown="0" headerRowDxfId="97" dataDxfId="96">
  <autoFilter ref="B3:U33" xr:uid="{00000000-0009-0000-0100-00000F000000}"/>
  <sortState xmlns:xlrd2="http://schemas.microsoft.com/office/spreadsheetml/2017/richdata2" ref="B4:T51">
    <sortCondition ref="B3:B51"/>
  </sortState>
  <tableColumns count="20">
    <tableColumn id="14" xr3:uid="{00000000-0010-0000-0600-00000E000000}" name="ID" dataDxfId="95"/>
    <tableColumn id="1" xr3:uid="{00000000-0010-0000-0600-000001000000}" name="Subsecretaria" dataDxfId="94"/>
    <tableColumn id="2" xr3:uid="{00000000-0010-0000-0600-000002000000}" name="Divisão" dataDxfId="93"/>
    <tableColumn id="3" xr3:uid="{00000000-0010-0000-0600-000003000000}" name="Seção" dataDxfId="92"/>
    <tableColumn id="7" xr3:uid="{00000000-0010-0000-0600-000007000000}" name="Objeto (Descrição Sucinta)" dataDxfId="91"/>
    <tableColumn id="17" xr3:uid="{00000000-0010-0000-0600-000011000000}" name="Natureza" dataDxfId="90"/>
    <tableColumn id="22" xr3:uid="{00000000-0010-0000-0600-000016000000}" name="Classe de Materiais" dataDxfId="89"/>
    <tableColumn id="21" xr3:uid="{00000000-0010-0000-0600-000015000000}" name="Código CATSER" dataDxfId="88"/>
    <tableColumn id="8" xr3:uid="{00000000-0010-0000-0600-000008000000}" name="Quantidade Estimada" dataDxfId="87"/>
    <tableColumn id="9" xr3:uid="{00000000-0010-0000-0600-000009000000}" name="Valor Estimado" dataDxfId="86" dataCellStyle="Moeda"/>
    <tableColumn id="6" xr3:uid="{00000000-0010-0000-0600-000006000000}" name="Grau de Prioridade" dataDxfId="85" dataCellStyle="Moeda"/>
    <tableColumn id="10" xr3:uid="{00000000-0010-0000-0600-00000A000000}" name="Justificativa da Aquisição/Contratação" dataDxfId="84"/>
    <tableColumn id="11" xr3:uid="{00000000-0010-0000-0600-00000B000000}" name="Objetivos(s) Estratégico(s) Atendido(s) pela Aquisição" dataDxfId="83"/>
    <tableColumn id="13" xr3:uid="{00000000-0010-0000-0600-00000D000000}" name="Tipo de Contratação" dataDxfId="82"/>
    <tableColumn id="16" xr3:uid="{00000000-0010-0000-0600-000010000000}" name="Nº do Contrato / ARP" dataDxfId="81"/>
    <tableColumn id="18" xr3:uid="{00000000-0010-0000-0600-000012000000}" name="Fim da Vigência" dataDxfId="80"/>
    <tableColumn id="5" xr3:uid="{00000000-0010-0000-0600-000005000000}" name="Processo SEI_x000a_(Contrato/ ARP Vigente)" dataDxfId="79"/>
    <tableColumn id="12" xr3:uid="{00000000-0010-0000-0600-00000C000000}" name="Data Prevista para a Nova Contratação" dataDxfId="78"/>
    <tableColumn id="20" xr3:uid="{00000000-0010-0000-0600-000014000000}" name="Processo SEI_x000a_(Nova Contratação)" dataDxfId="77"/>
    <tableColumn id="4" xr3:uid="{00000000-0010-0000-0600-000004000000}" name="Status" dataDxfId="76"/>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8000000}" name="Subs" displayName="Subs" ref="B4:B13" totalsRowShown="0" headerRowDxfId="75" dataDxfId="74">
  <autoFilter ref="B4:B13" xr:uid="{00000000-0009-0000-0100-000003000000}"/>
  <sortState xmlns:xlrd2="http://schemas.microsoft.com/office/spreadsheetml/2017/richdata2" ref="B5:B10">
    <sortCondition ref="B4:B10"/>
  </sortState>
  <tableColumns count="1">
    <tableColumn id="1" xr3:uid="{00000000-0010-0000-0800-000001000000}" name="Subsecretarias" dataDxfId="73"/>
  </tableColumns>
  <tableStyleInfo name="TableStyleMedium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9000000}" name="Divisões" displayName="Divisões" ref="D4:D20" totalsRowShown="0" headerRowDxfId="72" dataDxfId="71">
  <autoFilter ref="D4:D20" xr:uid="{00000000-0009-0000-0100-000004000000}"/>
  <tableColumns count="1">
    <tableColumn id="1" xr3:uid="{00000000-0010-0000-0900-000001000000}" name="Divisões" dataDxfId="70"/>
  </tableColumns>
  <tableStyleInfo name="TableStyleMedium1" showFirstColumn="0" showLastColumn="0" showRowStripes="1" showColumnStripes="0"/>
</table>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7" Type="http://schemas.openxmlformats.org/officeDocument/2006/relationships/table" Target="../tables/table13.xml"/><Relationship Id="rId2" Type="http://schemas.openxmlformats.org/officeDocument/2006/relationships/table" Target="../tables/table8.xml"/><Relationship Id="rId1" Type="http://schemas.openxmlformats.org/officeDocument/2006/relationships/printerSettings" Target="../printerSettings/printerSettings9.bin"/><Relationship Id="rId6" Type="http://schemas.openxmlformats.org/officeDocument/2006/relationships/table" Target="../tables/table12.xml"/><Relationship Id="rId5" Type="http://schemas.openxmlformats.org/officeDocument/2006/relationships/table" Target="../tables/table11.xml"/><Relationship Id="rId4"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I56"/>
  <sheetViews>
    <sheetView tabSelected="1" zoomScaleNormal="100" workbookViewId="0">
      <selection activeCell="C3" sqref="C3:E3"/>
    </sheetView>
  </sheetViews>
  <sheetFormatPr defaultColWidth="0" defaultRowHeight="15" zeroHeight="1" x14ac:dyDescent="0.25"/>
  <cols>
    <col min="1" max="1" width="4.7109375" style="1" customWidth="1"/>
    <col min="2" max="2" width="3.28515625" style="1" customWidth="1"/>
    <col min="3" max="4" width="20.7109375" customWidth="1"/>
    <col min="5" max="5" width="22.7109375" customWidth="1"/>
    <col min="6" max="6" width="3.28515625" customWidth="1"/>
    <col min="7" max="7" width="4.7109375" customWidth="1"/>
    <col min="8" max="9" width="0" hidden="1" customWidth="1"/>
    <col min="10" max="16384" width="9.140625" hidden="1"/>
  </cols>
  <sheetData>
    <row r="1" spans="1:7" ht="15.75" thickBot="1" x14ac:dyDescent="0.3">
      <c r="C1" s="1"/>
      <c r="D1" s="1"/>
      <c r="E1" s="1"/>
      <c r="F1" s="1"/>
      <c r="G1" s="1"/>
    </row>
    <row r="2" spans="1:7" ht="15.75" thickBot="1" x14ac:dyDescent="0.3">
      <c r="B2" s="22"/>
      <c r="C2" s="23"/>
      <c r="D2" s="23"/>
      <c r="E2" s="23"/>
      <c r="F2" s="24"/>
      <c r="G2" s="1"/>
    </row>
    <row r="3" spans="1:7" ht="35.1" customHeight="1" x14ac:dyDescent="0.25">
      <c r="B3" s="25"/>
      <c r="C3" s="189" t="s">
        <v>0</v>
      </c>
      <c r="D3" s="190"/>
      <c r="E3" s="191"/>
      <c r="F3" s="26"/>
      <c r="G3" s="27"/>
    </row>
    <row r="4" spans="1:7" s="30" customFormat="1" ht="35.1" customHeight="1" thickBot="1" x14ac:dyDescent="0.3">
      <c r="A4" s="28"/>
      <c r="B4" s="29"/>
      <c r="C4" s="192" t="s">
        <v>1</v>
      </c>
      <c r="D4" s="193"/>
      <c r="E4" s="194"/>
      <c r="F4" s="26"/>
      <c r="G4" s="27"/>
    </row>
    <row r="5" spans="1:7" ht="24.95" customHeight="1" thickBot="1" x14ac:dyDescent="0.3">
      <c r="B5" s="25"/>
      <c r="C5" s="195" t="s">
        <v>2</v>
      </c>
      <c r="D5" s="196"/>
      <c r="E5" s="31" t="s">
        <v>3</v>
      </c>
      <c r="F5" s="32"/>
      <c r="G5" s="1"/>
    </row>
    <row r="6" spans="1:7" ht="20.100000000000001" customHeight="1" thickBot="1" x14ac:dyDescent="0.3">
      <c r="B6" s="25"/>
      <c r="C6" s="201" t="s">
        <v>4</v>
      </c>
      <c r="D6" s="202"/>
      <c r="E6" s="33">
        <f>SUM(PCA_UAPA[Valor Estimado])</f>
        <v>5270735.9700000007</v>
      </c>
      <c r="F6" s="32"/>
      <c r="G6" s="1"/>
    </row>
    <row r="7" spans="1:7" s="30" customFormat="1" ht="20.100000000000001" customHeight="1" x14ac:dyDescent="0.25">
      <c r="A7" s="28"/>
      <c r="B7" s="29"/>
      <c r="C7" s="197" t="s">
        <v>5</v>
      </c>
      <c r="D7" s="198"/>
      <c r="E7" s="33">
        <f>SUM(PCA_UCIN[Valor Estimado])</f>
        <v>709794</v>
      </c>
      <c r="F7" s="34"/>
      <c r="G7" s="28"/>
    </row>
    <row r="8" spans="1:7" s="30" customFormat="1" ht="20.100000000000001" customHeight="1" x14ac:dyDescent="0.25">
      <c r="A8" s="28"/>
      <c r="B8" s="29"/>
      <c r="C8" s="199" t="s">
        <v>6</v>
      </c>
      <c r="D8" s="200"/>
      <c r="E8" s="35">
        <f>SUM(PCA_UGEP[Valor Estimado])</f>
        <v>266803.92000000004</v>
      </c>
      <c r="F8" s="34"/>
      <c r="G8" s="28"/>
    </row>
    <row r="9" spans="1:7" s="30" customFormat="1" ht="20.100000000000001" customHeight="1" x14ac:dyDescent="0.25">
      <c r="A9" s="28"/>
      <c r="B9" s="29"/>
      <c r="C9" s="185" t="s">
        <v>7</v>
      </c>
      <c r="D9" s="186"/>
      <c r="E9" s="35">
        <f>SUM(PCA_UMAD[Valor Estimado])</f>
        <v>39121594.009999998</v>
      </c>
      <c r="F9" s="34"/>
      <c r="G9" s="28"/>
    </row>
    <row r="10" spans="1:7" s="30" customFormat="1" ht="20.100000000000001" customHeight="1" x14ac:dyDescent="0.25">
      <c r="A10" s="28"/>
      <c r="B10" s="29"/>
      <c r="C10" s="203" t="s">
        <v>8</v>
      </c>
      <c r="D10" s="204"/>
      <c r="E10" s="35">
        <f>SUM(PCA_UMIN[Valor Estimado])</f>
        <v>67318240.876656666</v>
      </c>
      <c r="F10" s="34"/>
      <c r="G10" s="28"/>
    </row>
    <row r="11" spans="1:7" s="30" customFormat="1" ht="20.100000000000001" customHeight="1" thickBot="1" x14ac:dyDescent="0.3">
      <c r="A11" s="28"/>
      <c r="B11" s="29"/>
      <c r="C11" s="205" t="s">
        <v>9</v>
      </c>
      <c r="D11" s="206"/>
      <c r="E11" s="36">
        <f>SUM(PCA_USAS[Valor Estimado])</f>
        <v>78314072.750000015</v>
      </c>
      <c r="F11" s="34"/>
      <c r="G11" s="28"/>
    </row>
    <row r="12" spans="1:7" s="30" customFormat="1" ht="20.100000000000001" customHeight="1" thickBot="1" x14ac:dyDescent="0.3">
      <c r="A12" s="28"/>
      <c r="B12" s="29"/>
      <c r="C12" s="187" t="s">
        <v>10</v>
      </c>
      <c r="D12" s="188"/>
      <c r="E12" s="56">
        <f>SUM(PCA_DIAC[Valor Estimado])</f>
        <v>44346968.460000001</v>
      </c>
      <c r="F12" s="34"/>
      <c r="G12" s="28"/>
    </row>
    <row r="13" spans="1:7" ht="24.95" customHeight="1" thickBot="1" x14ac:dyDescent="0.3">
      <c r="B13" s="25"/>
      <c r="C13" s="207" t="s">
        <v>11</v>
      </c>
      <c r="D13" s="208"/>
      <c r="E13" s="37">
        <f>SUM(E7:E11)</f>
        <v>185730505.55665666</v>
      </c>
      <c r="F13" s="32"/>
      <c r="G13" s="1"/>
    </row>
    <row r="14" spans="1:7" ht="12.6" customHeight="1" x14ac:dyDescent="0.25">
      <c r="B14" s="25"/>
      <c r="C14" s="38"/>
      <c r="D14" s="38"/>
      <c r="E14" s="39"/>
      <c r="F14" s="32"/>
      <c r="G14" s="1"/>
    </row>
    <row r="15" spans="1:7" ht="24.95" customHeight="1" x14ac:dyDescent="0.25">
      <c r="B15" s="25"/>
      <c r="C15" s="184" t="s">
        <v>12</v>
      </c>
      <c r="D15" s="184"/>
      <c r="E15" s="184"/>
      <c r="F15" s="32"/>
      <c r="G15" s="1"/>
    </row>
    <row r="16" spans="1:7" ht="24.95" customHeight="1" x14ac:dyDescent="0.25">
      <c r="B16" s="25"/>
      <c r="C16" s="40">
        <v>45225</v>
      </c>
      <c r="D16" s="183" t="s">
        <v>13</v>
      </c>
      <c r="E16" s="183"/>
      <c r="F16" s="32"/>
      <c r="G16" s="1"/>
    </row>
    <row r="17" spans="2:7" ht="15.75" x14ac:dyDescent="0.25">
      <c r="B17" s="25"/>
      <c r="C17" s="38"/>
      <c r="D17" s="38"/>
      <c r="E17" s="41"/>
      <c r="F17" s="32"/>
      <c r="G17" s="1"/>
    </row>
    <row r="18" spans="2:7" ht="18.75" x14ac:dyDescent="0.25">
      <c r="B18" s="25"/>
      <c r="C18" s="184" t="s">
        <v>14</v>
      </c>
      <c r="D18" s="184"/>
      <c r="E18" s="184"/>
      <c r="F18" s="42"/>
      <c r="G18" s="43"/>
    </row>
    <row r="19" spans="2:7" ht="24.95" customHeight="1" x14ac:dyDescent="0.25">
      <c r="B19" s="25"/>
      <c r="C19" s="44" t="s">
        <v>15</v>
      </c>
      <c r="D19" s="44" t="s">
        <v>16</v>
      </c>
      <c r="E19" s="44" t="s">
        <v>17</v>
      </c>
      <c r="F19" s="42"/>
      <c r="G19" s="43"/>
    </row>
    <row r="20" spans="2:7" ht="24.95" customHeight="1" x14ac:dyDescent="0.25">
      <c r="B20" s="25"/>
      <c r="C20" s="45">
        <v>45279</v>
      </c>
      <c r="D20" s="46">
        <v>10438818</v>
      </c>
      <c r="E20" s="46" t="s">
        <v>7</v>
      </c>
      <c r="F20" s="42"/>
      <c r="G20" s="43"/>
    </row>
    <row r="21" spans="2:7" ht="24.95" customHeight="1" x14ac:dyDescent="0.25">
      <c r="B21" s="25"/>
      <c r="C21" s="45">
        <v>45313</v>
      </c>
      <c r="D21" s="46">
        <v>10512871</v>
      </c>
      <c r="E21" s="46" t="s">
        <v>9</v>
      </c>
      <c r="F21" s="42"/>
      <c r="G21" s="43"/>
    </row>
    <row r="22" spans="2:7" ht="24.95" customHeight="1" x14ac:dyDescent="0.25">
      <c r="B22" s="25"/>
      <c r="C22" s="45">
        <v>45330</v>
      </c>
      <c r="D22" s="46">
        <v>10565069</v>
      </c>
      <c r="E22" s="46" t="s">
        <v>7</v>
      </c>
      <c r="F22" s="42"/>
      <c r="G22" s="43"/>
    </row>
    <row r="23" spans="2:7" ht="24.95" customHeight="1" x14ac:dyDescent="0.25">
      <c r="B23" s="25"/>
      <c r="C23" s="45">
        <v>45344</v>
      </c>
      <c r="D23" s="46">
        <v>10598890</v>
      </c>
      <c r="E23" s="46" t="s">
        <v>8</v>
      </c>
      <c r="F23" s="42"/>
      <c r="G23" s="43"/>
    </row>
    <row r="24" spans="2:7" ht="24.95" customHeight="1" x14ac:dyDescent="0.25">
      <c r="B24" s="25"/>
      <c r="C24" s="45">
        <v>45352</v>
      </c>
      <c r="D24" s="46">
        <v>10623712</v>
      </c>
      <c r="E24" s="46" t="s">
        <v>8</v>
      </c>
      <c r="F24" s="42"/>
      <c r="G24" s="43"/>
    </row>
    <row r="25" spans="2:7" ht="24.95" customHeight="1" x14ac:dyDescent="0.25">
      <c r="B25" s="25"/>
      <c r="C25" s="45">
        <v>45359</v>
      </c>
      <c r="D25" s="46">
        <v>10634321</v>
      </c>
      <c r="E25" s="46" t="s">
        <v>7</v>
      </c>
      <c r="F25" s="42"/>
      <c r="G25" s="43"/>
    </row>
    <row r="26" spans="2:7" ht="24.95" customHeight="1" x14ac:dyDescent="0.25">
      <c r="B26" s="25"/>
      <c r="C26" s="45">
        <v>45386</v>
      </c>
      <c r="D26" s="46">
        <v>10720381</v>
      </c>
      <c r="E26" s="46" t="s">
        <v>8</v>
      </c>
      <c r="F26" s="42"/>
      <c r="G26" s="43"/>
    </row>
    <row r="27" spans="2:7" ht="24.95" customHeight="1" x14ac:dyDescent="0.25">
      <c r="B27" s="25"/>
      <c r="C27" s="45">
        <v>45386</v>
      </c>
      <c r="D27" s="46">
        <v>10720803</v>
      </c>
      <c r="E27" s="46" t="s">
        <v>9</v>
      </c>
      <c r="F27" s="42"/>
      <c r="G27" s="43"/>
    </row>
    <row r="28" spans="2:7" ht="24.95" customHeight="1" x14ac:dyDescent="0.25">
      <c r="B28" s="25"/>
      <c r="C28" s="45">
        <v>45394</v>
      </c>
      <c r="D28" s="46">
        <v>10743933</v>
      </c>
      <c r="E28" s="46" t="s">
        <v>6</v>
      </c>
      <c r="F28" s="42"/>
      <c r="G28" s="43"/>
    </row>
    <row r="29" spans="2:7" ht="24.95" customHeight="1" x14ac:dyDescent="0.25">
      <c r="B29" s="25"/>
      <c r="C29" s="45">
        <v>45462</v>
      </c>
      <c r="D29" s="46">
        <v>10951330</v>
      </c>
      <c r="E29" s="46" t="s">
        <v>9</v>
      </c>
      <c r="F29" s="42"/>
      <c r="G29" s="43"/>
    </row>
    <row r="30" spans="2:7" ht="24.95" customHeight="1" x14ac:dyDescent="0.25">
      <c r="B30" s="25"/>
      <c r="C30" s="45">
        <v>45489</v>
      </c>
      <c r="D30" s="46">
        <v>11050053</v>
      </c>
      <c r="E30" s="46" t="s">
        <v>7</v>
      </c>
      <c r="F30" s="42"/>
      <c r="G30" s="43"/>
    </row>
    <row r="31" spans="2:7" ht="24.95" customHeight="1" x14ac:dyDescent="0.25">
      <c r="B31" s="25"/>
      <c r="C31" s="45">
        <v>45491</v>
      </c>
      <c r="D31" s="46">
        <v>11054755</v>
      </c>
      <c r="E31" s="46" t="s">
        <v>8</v>
      </c>
      <c r="F31" s="42"/>
      <c r="G31" s="43"/>
    </row>
    <row r="32" spans="2:7" ht="24.95" customHeight="1" x14ac:dyDescent="0.25">
      <c r="B32" s="25"/>
      <c r="C32" s="45">
        <v>45492</v>
      </c>
      <c r="D32" s="46">
        <v>11060401</v>
      </c>
      <c r="E32" s="46" t="s">
        <v>9</v>
      </c>
      <c r="F32" s="42"/>
      <c r="G32" s="43"/>
    </row>
    <row r="33" spans="2:7" ht="24.95" customHeight="1" x14ac:dyDescent="0.25">
      <c r="B33" s="25"/>
      <c r="C33" s="45">
        <v>45516</v>
      </c>
      <c r="D33" s="46">
        <v>11115895</v>
      </c>
      <c r="E33" s="46" t="s">
        <v>8</v>
      </c>
      <c r="F33" s="42"/>
      <c r="G33" s="43"/>
    </row>
    <row r="34" spans="2:7" ht="24.95" customHeight="1" x14ac:dyDescent="0.25">
      <c r="B34" s="25"/>
      <c r="C34" s="45">
        <v>45539</v>
      </c>
      <c r="D34" s="46">
        <v>11193065</v>
      </c>
      <c r="E34" s="46" t="s">
        <v>5</v>
      </c>
      <c r="F34" s="42"/>
      <c r="G34" s="43"/>
    </row>
    <row r="35" spans="2:7" ht="24.95" customHeight="1" x14ac:dyDescent="0.25">
      <c r="B35" s="25"/>
      <c r="C35" s="45">
        <v>45553</v>
      </c>
      <c r="D35" s="46">
        <v>11241302</v>
      </c>
      <c r="E35" s="46" t="s">
        <v>6</v>
      </c>
      <c r="F35" s="42"/>
      <c r="G35" s="43"/>
    </row>
    <row r="36" spans="2:7" ht="24.95" customHeight="1" x14ac:dyDescent="0.25">
      <c r="B36" s="25"/>
      <c r="C36" s="45">
        <v>45554</v>
      </c>
      <c r="D36" s="46">
        <v>11254808</v>
      </c>
      <c r="E36" s="46" t="s">
        <v>8</v>
      </c>
      <c r="F36" s="42"/>
      <c r="G36" s="43"/>
    </row>
    <row r="37" spans="2:7" ht="24.95" customHeight="1" x14ac:dyDescent="0.25">
      <c r="B37" s="25"/>
      <c r="C37" s="45">
        <v>45574</v>
      </c>
      <c r="D37" s="46">
        <v>11309101</v>
      </c>
      <c r="E37" s="46" t="s">
        <v>9</v>
      </c>
      <c r="F37" s="42"/>
      <c r="G37" s="43"/>
    </row>
    <row r="38" spans="2:7" ht="24.95" customHeight="1" x14ac:dyDescent="0.25">
      <c r="B38" s="25"/>
      <c r="C38" s="45">
        <v>45587</v>
      </c>
      <c r="D38" s="46">
        <v>11355109</v>
      </c>
      <c r="E38" s="46" t="s">
        <v>10</v>
      </c>
      <c r="F38" s="42"/>
      <c r="G38" s="43"/>
    </row>
    <row r="39" spans="2:7" ht="24.95" customHeight="1" x14ac:dyDescent="0.25">
      <c r="B39" s="25"/>
      <c r="C39" s="45">
        <v>45600</v>
      </c>
      <c r="D39" s="46">
        <v>11379087</v>
      </c>
      <c r="E39" s="46" t="s">
        <v>8</v>
      </c>
      <c r="F39" s="42"/>
      <c r="G39" s="43"/>
    </row>
    <row r="40" spans="2:7" ht="24.95" customHeight="1" x14ac:dyDescent="0.25">
      <c r="B40" s="25"/>
      <c r="C40" s="45">
        <v>45600</v>
      </c>
      <c r="D40" s="46">
        <v>11379906</v>
      </c>
      <c r="E40" s="46" t="s">
        <v>7</v>
      </c>
      <c r="F40" s="42"/>
      <c r="G40" s="43"/>
    </row>
    <row r="41" spans="2:7" ht="24.95" customHeight="1" x14ac:dyDescent="0.25">
      <c r="B41" s="25"/>
      <c r="C41" s="45">
        <v>45608</v>
      </c>
      <c r="D41" s="46">
        <v>11417211</v>
      </c>
      <c r="E41" s="46" t="s">
        <v>6</v>
      </c>
      <c r="F41" s="42"/>
      <c r="G41" s="43"/>
    </row>
    <row r="42" spans="2:7" ht="24.95" customHeight="1" x14ac:dyDescent="0.25">
      <c r="B42" s="25"/>
      <c r="C42" s="45">
        <v>45610</v>
      </c>
      <c r="D42" s="46">
        <v>11427897</v>
      </c>
      <c r="E42" s="46" t="s">
        <v>7</v>
      </c>
      <c r="F42" s="42"/>
      <c r="G42" s="43"/>
    </row>
    <row r="43" spans="2:7" ht="24.95" customHeight="1" x14ac:dyDescent="0.25">
      <c r="B43" s="25"/>
      <c r="C43" s="45">
        <v>45622</v>
      </c>
      <c r="D43" s="46">
        <v>11462273</v>
      </c>
      <c r="E43" s="46" t="s">
        <v>8</v>
      </c>
      <c r="F43" s="42"/>
      <c r="G43" s="43"/>
    </row>
    <row r="44" spans="2:7" ht="18" thickBot="1" x14ac:dyDescent="0.35">
      <c r="B44" s="118"/>
      <c r="C44" s="156"/>
      <c r="D44" s="157"/>
      <c r="E44" s="155"/>
      <c r="F44" s="154"/>
      <c r="G44" s="1"/>
    </row>
    <row r="45" spans="2:7" x14ac:dyDescent="0.25">
      <c r="C45" s="1"/>
      <c r="D45" s="1"/>
      <c r="E45" s="1"/>
      <c r="F45" s="1"/>
      <c r="G45" s="1"/>
    </row>
    <row r="46" spans="2:7" x14ac:dyDescent="0.25">
      <c r="C46" s="1"/>
      <c r="D46" s="1"/>
      <c r="E46" s="1"/>
      <c r="F46" s="1"/>
      <c r="G46" s="1"/>
    </row>
    <row r="47" spans="2:7" x14ac:dyDescent="0.25">
      <c r="C47" s="1"/>
      <c r="D47" s="1"/>
      <c r="E47" s="1"/>
      <c r="F47" s="1"/>
      <c r="G47" s="1"/>
    </row>
    <row r="48" spans="2:7" x14ac:dyDescent="0.25">
      <c r="C48" s="1"/>
      <c r="D48" s="1"/>
      <c r="E48" s="1"/>
      <c r="F48" s="1"/>
      <c r="G48" s="1"/>
    </row>
    <row r="49" spans="3:7" x14ac:dyDescent="0.25">
      <c r="C49" s="1"/>
      <c r="D49" s="1"/>
      <c r="E49" s="1"/>
      <c r="F49" s="1"/>
      <c r="G49" s="1"/>
    </row>
    <row r="50" spans="3:7" x14ac:dyDescent="0.25">
      <c r="C50" s="1"/>
      <c r="D50" s="1"/>
      <c r="E50" s="1"/>
      <c r="F50" s="1"/>
      <c r="G50" s="1"/>
    </row>
    <row r="51" spans="3:7" x14ac:dyDescent="0.25">
      <c r="C51" s="1"/>
      <c r="D51" s="1"/>
      <c r="E51" s="1"/>
      <c r="F51" s="1"/>
      <c r="G51" s="1"/>
    </row>
    <row r="52" spans="3:7" x14ac:dyDescent="0.25">
      <c r="C52" s="1"/>
      <c r="D52" s="1"/>
      <c r="E52" s="1"/>
      <c r="F52" s="1"/>
      <c r="G52" s="1"/>
    </row>
    <row r="53" spans="3:7" x14ac:dyDescent="0.25">
      <c r="C53" s="1"/>
      <c r="D53" s="1"/>
      <c r="E53" s="1"/>
      <c r="F53" s="1"/>
      <c r="G53" s="1"/>
    </row>
    <row r="54" spans="3:7" x14ac:dyDescent="0.25">
      <c r="C54" s="1"/>
      <c r="D54" s="1"/>
      <c r="E54" s="1"/>
      <c r="F54" s="1"/>
      <c r="G54" s="1"/>
    </row>
    <row r="55" spans="3:7" x14ac:dyDescent="0.25">
      <c r="C55" s="1"/>
      <c r="D55" s="1"/>
      <c r="E55" s="1"/>
      <c r="F55" s="1"/>
      <c r="G55" s="1"/>
    </row>
    <row r="56" spans="3:7" x14ac:dyDescent="0.25">
      <c r="C56" s="1"/>
      <c r="D56" s="1"/>
      <c r="E56" s="1"/>
      <c r="F56" s="1"/>
      <c r="G56" s="1"/>
    </row>
  </sheetData>
  <mergeCells count="14">
    <mergeCell ref="D16:E16"/>
    <mergeCell ref="C18:E18"/>
    <mergeCell ref="C9:D9"/>
    <mergeCell ref="C12:D12"/>
    <mergeCell ref="C3:E3"/>
    <mergeCell ref="C4:E4"/>
    <mergeCell ref="C5:D5"/>
    <mergeCell ref="C7:D7"/>
    <mergeCell ref="C8:D8"/>
    <mergeCell ref="C6:D6"/>
    <mergeCell ref="C10:D10"/>
    <mergeCell ref="C11:D11"/>
    <mergeCell ref="C13:D13"/>
    <mergeCell ref="C15:E15"/>
  </mergeCells>
  <pageMargins left="0.511811024" right="0.511811024" top="0.78740157499999996" bottom="0.78740157499999996" header="0.31496062000000002" footer="0.31496062000000002"/>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L452"/>
  <sheetViews>
    <sheetView showGridLines="0" workbookViewId="0">
      <selection activeCell="C12" sqref="C12"/>
    </sheetView>
  </sheetViews>
  <sheetFormatPr defaultRowHeight="15" x14ac:dyDescent="0.25"/>
  <cols>
    <col min="1" max="1" width="5.7109375" customWidth="1"/>
    <col min="2" max="2" width="10.28515625" bestFit="1" customWidth="1"/>
    <col min="3" max="3" width="81.140625" bestFit="1" customWidth="1"/>
    <col min="4" max="4" width="11.28515625" bestFit="1" customWidth="1"/>
    <col min="5" max="5" width="20.7109375" bestFit="1" customWidth="1"/>
    <col min="6" max="6" width="16.5703125" bestFit="1" customWidth="1"/>
    <col min="7" max="7" width="16.7109375" bestFit="1" customWidth="1"/>
    <col min="8" max="8" width="20.28515625" bestFit="1" customWidth="1"/>
    <col min="9" max="9" width="63" bestFit="1" customWidth="1"/>
    <col min="10" max="10" width="37.42578125" bestFit="1" customWidth="1"/>
    <col min="11" max="11" width="49.42578125" bestFit="1" customWidth="1"/>
    <col min="12" max="12" width="33.85546875" bestFit="1" customWidth="1"/>
    <col min="13" max="13" width="81.140625" bestFit="1" customWidth="1"/>
    <col min="14" max="14" width="19.140625" bestFit="1" customWidth="1"/>
    <col min="15" max="15" width="28.7109375" bestFit="1" customWidth="1"/>
    <col min="16" max="16" width="24.5703125" bestFit="1" customWidth="1"/>
    <col min="17" max="17" width="24.7109375" bestFit="1" customWidth="1"/>
    <col min="18" max="18" width="28.28515625" bestFit="1" customWidth="1"/>
    <col min="19" max="19" width="63" bestFit="1" customWidth="1"/>
    <col min="20" max="20" width="45.42578125" bestFit="1" customWidth="1"/>
    <col min="21" max="21" width="49.42578125" bestFit="1" customWidth="1"/>
    <col min="22" max="22" width="33.85546875" bestFit="1" customWidth="1"/>
    <col min="23" max="23" width="49.42578125" bestFit="1" customWidth="1"/>
    <col min="24" max="24" width="33.85546875" bestFit="1" customWidth="1"/>
    <col min="25" max="25" width="11.140625" bestFit="1" customWidth="1"/>
    <col min="26" max="26" width="5.140625" bestFit="1" customWidth="1"/>
    <col min="27" max="27" width="15.42578125" bestFit="1" customWidth="1"/>
    <col min="28" max="28" width="9.7109375" bestFit="1" customWidth="1"/>
    <col min="29" max="29" width="9.28515625" bestFit="1" customWidth="1"/>
    <col min="30" max="30" width="81.140625" bestFit="1" customWidth="1"/>
    <col min="31" max="31" width="29.5703125" bestFit="1" customWidth="1"/>
    <col min="32" max="32" width="30.42578125" bestFit="1" customWidth="1"/>
    <col min="33" max="33" width="16.7109375" bestFit="1" customWidth="1"/>
    <col min="34" max="34" width="20.28515625" bestFit="1" customWidth="1"/>
    <col min="35" max="36" width="81.140625" bestFit="1" customWidth="1"/>
    <col min="37" max="37" width="63" bestFit="1" customWidth="1"/>
    <col min="38" max="38" width="59.5703125" bestFit="1" customWidth="1"/>
    <col min="39" max="39" width="18.5703125" bestFit="1" customWidth="1"/>
    <col min="40" max="40" width="50" bestFit="1" customWidth="1"/>
    <col min="41" max="41" width="37.42578125" bestFit="1" customWidth="1"/>
    <col min="42" max="42" width="49.42578125" bestFit="1" customWidth="1"/>
    <col min="43" max="43" width="33.85546875" bestFit="1" customWidth="1"/>
    <col min="44" max="44" width="9.42578125" bestFit="1" customWidth="1"/>
    <col min="45" max="45" width="9.5703125" bestFit="1" customWidth="1"/>
    <col min="46" max="46" width="23" bestFit="1" customWidth="1"/>
    <col min="47" max="47" width="20.7109375" bestFit="1" customWidth="1"/>
    <col min="48" max="49" width="17.28515625" bestFit="1" customWidth="1"/>
    <col min="50" max="50" width="17.28515625" customWidth="1"/>
  </cols>
  <sheetData>
    <row r="2" spans="2:12" x14ac:dyDescent="0.25">
      <c r="B2" t="s">
        <v>1382</v>
      </c>
      <c r="C2" t="s">
        <v>25</v>
      </c>
      <c r="D2" t="s">
        <v>26</v>
      </c>
      <c r="E2" t="s">
        <v>27</v>
      </c>
      <c r="F2" t="s">
        <v>28</v>
      </c>
      <c r="G2" t="s">
        <v>30</v>
      </c>
      <c r="H2" t="s">
        <v>31</v>
      </c>
      <c r="I2" t="s">
        <v>34</v>
      </c>
      <c r="J2" t="s">
        <v>38</v>
      </c>
      <c r="K2" t="s">
        <v>1383</v>
      </c>
      <c r="L2" t="s">
        <v>40</v>
      </c>
    </row>
    <row r="3" spans="2:12" x14ac:dyDescent="0.25">
      <c r="B3" t="s">
        <v>1384</v>
      </c>
      <c r="C3" t="s">
        <v>1114</v>
      </c>
      <c r="D3" t="s">
        <v>89</v>
      </c>
      <c r="E3" t="s">
        <v>1385</v>
      </c>
      <c r="G3" t="s">
        <v>1386</v>
      </c>
      <c r="H3" t="s">
        <v>142</v>
      </c>
      <c r="I3" t="s">
        <v>791</v>
      </c>
      <c r="L3" t="s">
        <v>64</v>
      </c>
    </row>
    <row r="4" spans="2:12" x14ac:dyDescent="0.25">
      <c r="B4" t="s">
        <v>1387</v>
      </c>
      <c r="C4" t="s">
        <v>1113</v>
      </c>
      <c r="D4" t="s">
        <v>89</v>
      </c>
      <c r="E4" t="s">
        <v>1388</v>
      </c>
      <c r="G4" t="s">
        <v>1389</v>
      </c>
      <c r="H4" t="s">
        <v>46</v>
      </c>
      <c r="I4" t="s">
        <v>791</v>
      </c>
      <c r="L4" t="s">
        <v>64</v>
      </c>
    </row>
    <row r="5" spans="2:12" x14ac:dyDescent="0.25">
      <c r="B5" t="s">
        <v>1390</v>
      </c>
      <c r="C5" t="s">
        <v>1250</v>
      </c>
      <c r="D5" t="s">
        <v>44</v>
      </c>
      <c r="F5" t="s">
        <v>1391</v>
      </c>
      <c r="G5" t="s">
        <v>1392</v>
      </c>
      <c r="H5" t="s">
        <v>75</v>
      </c>
      <c r="I5" t="s">
        <v>63</v>
      </c>
      <c r="J5" t="s">
        <v>1393</v>
      </c>
      <c r="K5" t="s">
        <v>1252</v>
      </c>
      <c r="L5" t="s">
        <v>231</v>
      </c>
    </row>
    <row r="6" spans="2:12" x14ac:dyDescent="0.25">
      <c r="B6" t="s">
        <v>1394</v>
      </c>
      <c r="C6" t="s">
        <v>1248</v>
      </c>
      <c r="D6" t="s">
        <v>89</v>
      </c>
      <c r="E6" t="s">
        <v>1395</v>
      </c>
      <c r="G6" t="s">
        <v>1396</v>
      </c>
      <c r="H6" t="s">
        <v>142</v>
      </c>
      <c r="I6" t="s">
        <v>791</v>
      </c>
      <c r="L6" t="s">
        <v>64</v>
      </c>
    </row>
    <row r="7" spans="2:12" x14ac:dyDescent="0.25">
      <c r="B7" t="s">
        <v>1397</v>
      </c>
      <c r="C7" t="s">
        <v>1247</v>
      </c>
      <c r="D7" t="s">
        <v>89</v>
      </c>
      <c r="E7" t="s">
        <v>1398</v>
      </c>
      <c r="G7" t="s">
        <v>1399</v>
      </c>
      <c r="H7" t="s">
        <v>142</v>
      </c>
      <c r="I7" t="s">
        <v>791</v>
      </c>
      <c r="L7" t="s">
        <v>64</v>
      </c>
    </row>
    <row r="8" spans="2:12" x14ac:dyDescent="0.25">
      <c r="B8" t="s">
        <v>1400</v>
      </c>
      <c r="C8" t="s">
        <v>1245</v>
      </c>
      <c r="D8" t="s">
        <v>89</v>
      </c>
      <c r="E8" t="s">
        <v>1401</v>
      </c>
      <c r="G8" t="s">
        <v>1402</v>
      </c>
      <c r="H8" t="s">
        <v>142</v>
      </c>
      <c r="I8" t="s">
        <v>791</v>
      </c>
      <c r="L8" t="s">
        <v>64</v>
      </c>
    </row>
    <row r="9" spans="2:12" x14ac:dyDescent="0.25">
      <c r="B9" t="s">
        <v>1403</v>
      </c>
      <c r="C9" t="s">
        <v>1243</v>
      </c>
      <c r="D9" t="s">
        <v>89</v>
      </c>
      <c r="E9" t="s">
        <v>1404</v>
      </c>
      <c r="G9" t="s">
        <v>1405</v>
      </c>
      <c r="H9" t="s">
        <v>142</v>
      </c>
      <c r="I9" t="s">
        <v>791</v>
      </c>
      <c r="L9" t="s">
        <v>64</v>
      </c>
    </row>
    <row r="10" spans="2:12" x14ac:dyDescent="0.25">
      <c r="B10" t="s">
        <v>1406</v>
      </c>
      <c r="C10" t="s">
        <v>1242</v>
      </c>
      <c r="D10" t="s">
        <v>89</v>
      </c>
      <c r="E10" t="s">
        <v>1407</v>
      </c>
      <c r="G10" t="s">
        <v>1408</v>
      </c>
      <c r="H10" t="s">
        <v>142</v>
      </c>
      <c r="I10" t="s">
        <v>791</v>
      </c>
      <c r="L10" t="s">
        <v>64</v>
      </c>
    </row>
    <row r="11" spans="2:12" x14ac:dyDescent="0.25">
      <c r="B11" t="s">
        <v>1409</v>
      </c>
      <c r="C11" t="s">
        <v>1240</v>
      </c>
      <c r="D11" t="s">
        <v>89</v>
      </c>
      <c r="E11" t="s">
        <v>1410</v>
      </c>
      <c r="G11" t="s">
        <v>1411</v>
      </c>
      <c r="H11" t="s">
        <v>142</v>
      </c>
      <c r="I11" t="s">
        <v>791</v>
      </c>
      <c r="L11" t="s">
        <v>64</v>
      </c>
    </row>
    <row r="12" spans="2:12" x14ac:dyDescent="0.25">
      <c r="B12" t="s">
        <v>1412</v>
      </c>
      <c r="C12" t="s">
        <v>1237</v>
      </c>
      <c r="D12" t="s">
        <v>89</v>
      </c>
      <c r="E12" t="s">
        <v>1413</v>
      </c>
      <c r="G12" t="s">
        <v>1414</v>
      </c>
      <c r="H12" t="s">
        <v>142</v>
      </c>
      <c r="I12" t="s">
        <v>791</v>
      </c>
      <c r="L12" t="s">
        <v>64</v>
      </c>
    </row>
    <row r="13" spans="2:12" x14ac:dyDescent="0.25">
      <c r="B13" t="s">
        <v>1415</v>
      </c>
      <c r="C13" t="s">
        <v>1236</v>
      </c>
      <c r="D13" t="s">
        <v>89</v>
      </c>
      <c r="E13" t="s">
        <v>1416</v>
      </c>
      <c r="G13" t="s">
        <v>1417</v>
      </c>
      <c r="H13" t="s">
        <v>75</v>
      </c>
      <c r="I13" t="s">
        <v>63</v>
      </c>
      <c r="J13" t="s">
        <v>1418</v>
      </c>
      <c r="K13" t="s">
        <v>1155</v>
      </c>
      <c r="L13" t="s">
        <v>64</v>
      </c>
    </row>
    <row r="14" spans="2:12" x14ac:dyDescent="0.25">
      <c r="B14" t="s">
        <v>1419</v>
      </c>
      <c r="C14" t="s">
        <v>1111</v>
      </c>
      <c r="D14" t="s">
        <v>89</v>
      </c>
      <c r="E14" t="s">
        <v>1420</v>
      </c>
      <c r="G14" t="s">
        <v>1421</v>
      </c>
      <c r="H14" t="s">
        <v>75</v>
      </c>
      <c r="I14" t="s">
        <v>791</v>
      </c>
      <c r="L14" t="s">
        <v>64</v>
      </c>
    </row>
    <row r="15" spans="2:12" x14ac:dyDescent="0.25">
      <c r="B15" t="s">
        <v>1422</v>
      </c>
      <c r="C15" t="s">
        <v>1232</v>
      </c>
      <c r="D15" t="s">
        <v>44</v>
      </c>
      <c r="F15" t="s">
        <v>1423</v>
      </c>
      <c r="G15" t="s">
        <v>1424</v>
      </c>
      <c r="H15" t="s">
        <v>46</v>
      </c>
      <c r="I15" t="s">
        <v>63</v>
      </c>
      <c r="J15" t="s">
        <v>1425</v>
      </c>
      <c r="K15" t="s">
        <v>1233</v>
      </c>
      <c r="L15" t="s">
        <v>64</v>
      </c>
    </row>
    <row r="16" spans="2:12" x14ac:dyDescent="0.25">
      <c r="B16" t="s">
        <v>1422</v>
      </c>
      <c r="C16" t="s">
        <v>1234</v>
      </c>
      <c r="D16" t="s">
        <v>44</v>
      </c>
      <c r="F16" t="s">
        <v>1423</v>
      </c>
      <c r="H16" t="s">
        <v>46</v>
      </c>
      <c r="I16" t="s">
        <v>63</v>
      </c>
      <c r="J16" t="s">
        <v>1426</v>
      </c>
      <c r="K16" t="s">
        <v>1235</v>
      </c>
      <c r="L16" t="s">
        <v>231</v>
      </c>
    </row>
    <row r="17" spans="2:12" x14ac:dyDescent="0.25">
      <c r="B17" t="s">
        <v>1427</v>
      </c>
      <c r="C17" t="s">
        <v>1229</v>
      </c>
      <c r="D17" t="s">
        <v>44</v>
      </c>
      <c r="F17" t="s">
        <v>1428</v>
      </c>
      <c r="G17" t="s">
        <v>1429</v>
      </c>
      <c r="H17" t="s">
        <v>46</v>
      </c>
      <c r="I17" t="s">
        <v>63</v>
      </c>
      <c r="J17" t="s">
        <v>1430</v>
      </c>
      <c r="K17" t="s">
        <v>1231</v>
      </c>
      <c r="L17" t="s">
        <v>372</v>
      </c>
    </row>
    <row r="18" spans="2:12" x14ac:dyDescent="0.25">
      <c r="B18" t="s">
        <v>1431</v>
      </c>
      <c r="C18" t="s">
        <v>1226</v>
      </c>
      <c r="D18" t="s">
        <v>44</v>
      </c>
      <c r="E18" t="s">
        <v>58</v>
      </c>
      <c r="F18" t="s">
        <v>1432</v>
      </c>
      <c r="G18" t="s">
        <v>1433</v>
      </c>
      <c r="H18" t="s">
        <v>75</v>
      </c>
      <c r="I18" t="s">
        <v>63</v>
      </c>
      <c r="K18" t="s">
        <v>1228</v>
      </c>
      <c r="L18" t="s">
        <v>64</v>
      </c>
    </row>
    <row r="19" spans="2:12" x14ac:dyDescent="0.25">
      <c r="B19" t="s">
        <v>1434</v>
      </c>
      <c r="C19" t="s">
        <v>1225</v>
      </c>
      <c r="D19" t="s">
        <v>89</v>
      </c>
      <c r="E19" t="s">
        <v>1435</v>
      </c>
      <c r="G19" t="s">
        <v>1436</v>
      </c>
      <c r="H19" t="s">
        <v>46</v>
      </c>
      <c r="I19" t="s">
        <v>63</v>
      </c>
      <c r="J19" t="s">
        <v>1425</v>
      </c>
      <c r="K19" t="s">
        <v>1224</v>
      </c>
      <c r="L19" t="s">
        <v>64</v>
      </c>
    </row>
    <row r="20" spans="2:12" x14ac:dyDescent="0.25">
      <c r="B20" t="s">
        <v>1437</v>
      </c>
      <c r="C20" t="s">
        <v>1222</v>
      </c>
      <c r="D20" t="s">
        <v>89</v>
      </c>
      <c r="E20" t="s">
        <v>1435</v>
      </c>
      <c r="G20" t="s">
        <v>1438</v>
      </c>
      <c r="H20" t="s">
        <v>46</v>
      </c>
      <c r="I20" t="s">
        <v>63</v>
      </c>
      <c r="J20" t="s">
        <v>1425</v>
      </c>
      <c r="K20" t="s">
        <v>1224</v>
      </c>
      <c r="L20" t="s">
        <v>64</v>
      </c>
    </row>
    <row r="21" spans="2:12" x14ac:dyDescent="0.25">
      <c r="B21" t="s">
        <v>1439</v>
      </c>
      <c r="C21" t="s">
        <v>1220</v>
      </c>
      <c r="D21" t="s">
        <v>89</v>
      </c>
      <c r="E21" t="s">
        <v>1440</v>
      </c>
      <c r="G21" t="s">
        <v>1441</v>
      </c>
      <c r="H21" t="s">
        <v>75</v>
      </c>
      <c r="I21" t="s">
        <v>63</v>
      </c>
      <c r="J21" t="s">
        <v>1442</v>
      </c>
      <c r="K21" t="s">
        <v>1221</v>
      </c>
      <c r="L21" t="s">
        <v>64</v>
      </c>
    </row>
    <row r="22" spans="2:12" x14ac:dyDescent="0.25">
      <c r="B22" t="s">
        <v>1443</v>
      </c>
      <c r="C22" t="s">
        <v>1217</v>
      </c>
      <c r="D22" t="s">
        <v>44</v>
      </c>
      <c r="E22" t="s">
        <v>58</v>
      </c>
      <c r="F22" t="s">
        <v>1444</v>
      </c>
      <c r="G22" t="s">
        <v>1445</v>
      </c>
      <c r="H22" t="s">
        <v>142</v>
      </c>
      <c r="I22" t="s">
        <v>63</v>
      </c>
      <c r="J22" t="s">
        <v>1446</v>
      </c>
      <c r="K22" t="s">
        <v>1219</v>
      </c>
      <c r="L22" t="s">
        <v>64</v>
      </c>
    </row>
    <row r="23" spans="2:12" x14ac:dyDescent="0.25">
      <c r="B23" t="s">
        <v>1447</v>
      </c>
      <c r="C23" t="s">
        <v>1212</v>
      </c>
      <c r="D23" t="s">
        <v>44</v>
      </c>
      <c r="E23" t="s">
        <v>58</v>
      </c>
      <c r="F23" t="s">
        <v>1448</v>
      </c>
      <c r="G23" t="s">
        <v>1449</v>
      </c>
      <c r="H23" t="s">
        <v>75</v>
      </c>
      <c r="I23" t="s">
        <v>791</v>
      </c>
      <c r="L23" t="s">
        <v>52</v>
      </c>
    </row>
    <row r="24" spans="2:12" x14ac:dyDescent="0.25">
      <c r="B24" t="s">
        <v>1450</v>
      </c>
      <c r="C24" t="s">
        <v>1209</v>
      </c>
      <c r="D24" t="s">
        <v>44</v>
      </c>
      <c r="E24" t="s">
        <v>58</v>
      </c>
      <c r="F24" t="s">
        <v>1423</v>
      </c>
      <c r="G24" t="s">
        <v>1451</v>
      </c>
      <c r="H24" t="s">
        <v>75</v>
      </c>
      <c r="I24" t="s">
        <v>63</v>
      </c>
      <c r="J24" t="s">
        <v>1452</v>
      </c>
      <c r="K24" t="s">
        <v>1211</v>
      </c>
      <c r="L24" t="s">
        <v>64</v>
      </c>
    </row>
    <row r="25" spans="2:12" x14ac:dyDescent="0.25">
      <c r="B25" t="s">
        <v>1453</v>
      </c>
      <c r="C25" t="s">
        <v>1205</v>
      </c>
      <c r="D25" t="s">
        <v>44</v>
      </c>
      <c r="E25" t="s">
        <v>58</v>
      </c>
      <c r="F25" t="s">
        <v>1432</v>
      </c>
      <c r="G25" t="s">
        <v>1454</v>
      </c>
      <c r="H25" t="s">
        <v>75</v>
      </c>
      <c r="I25" t="s">
        <v>49</v>
      </c>
      <c r="L25" t="s">
        <v>52</v>
      </c>
    </row>
    <row r="26" spans="2:12" x14ac:dyDescent="0.25">
      <c r="B26" t="s">
        <v>1455</v>
      </c>
      <c r="C26" t="s">
        <v>1203</v>
      </c>
      <c r="D26" t="s">
        <v>44</v>
      </c>
      <c r="E26" t="s">
        <v>58</v>
      </c>
      <c r="F26" t="s">
        <v>1456</v>
      </c>
      <c r="G26" t="s">
        <v>1457</v>
      </c>
      <c r="H26" t="s">
        <v>75</v>
      </c>
      <c r="I26" t="s">
        <v>49</v>
      </c>
      <c r="L26" t="s">
        <v>52</v>
      </c>
    </row>
    <row r="27" spans="2:12" x14ac:dyDescent="0.25">
      <c r="B27" t="s">
        <v>1458</v>
      </c>
      <c r="C27" t="s">
        <v>1201</v>
      </c>
      <c r="D27" t="s">
        <v>44</v>
      </c>
      <c r="E27" t="s">
        <v>58</v>
      </c>
      <c r="F27" t="s">
        <v>1456</v>
      </c>
      <c r="G27" t="s">
        <v>1459</v>
      </c>
      <c r="H27" t="s">
        <v>75</v>
      </c>
      <c r="I27" t="s">
        <v>49</v>
      </c>
      <c r="L27" t="s">
        <v>52</v>
      </c>
    </row>
    <row r="28" spans="2:12" x14ac:dyDescent="0.25">
      <c r="B28" t="s">
        <v>1460</v>
      </c>
      <c r="C28" t="s">
        <v>1197</v>
      </c>
      <c r="D28" t="s">
        <v>44</v>
      </c>
      <c r="E28" t="s">
        <v>58</v>
      </c>
      <c r="F28" t="s">
        <v>1456</v>
      </c>
      <c r="G28" t="s">
        <v>1461</v>
      </c>
      <c r="H28" t="s">
        <v>75</v>
      </c>
      <c r="I28" t="s">
        <v>49</v>
      </c>
      <c r="L28" t="s">
        <v>52</v>
      </c>
    </row>
    <row r="29" spans="2:12" x14ac:dyDescent="0.25">
      <c r="B29" t="s">
        <v>1462</v>
      </c>
      <c r="C29" t="s">
        <v>1194</v>
      </c>
      <c r="D29" t="s">
        <v>44</v>
      </c>
      <c r="E29" t="s">
        <v>58</v>
      </c>
      <c r="F29" t="s">
        <v>1463</v>
      </c>
      <c r="G29" t="s">
        <v>1464</v>
      </c>
      <c r="H29" t="s">
        <v>75</v>
      </c>
      <c r="I29" t="s">
        <v>49</v>
      </c>
      <c r="L29" t="s">
        <v>52</v>
      </c>
    </row>
    <row r="30" spans="2:12" x14ac:dyDescent="0.25">
      <c r="B30" t="s">
        <v>1465</v>
      </c>
      <c r="C30" t="s">
        <v>1191</v>
      </c>
      <c r="D30" t="s">
        <v>44</v>
      </c>
      <c r="E30" t="s">
        <v>58</v>
      </c>
      <c r="F30" t="s">
        <v>1463</v>
      </c>
      <c r="G30" t="s">
        <v>1466</v>
      </c>
      <c r="H30" t="s">
        <v>75</v>
      </c>
      <c r="I30" t="s">
        <v>49</v>
      </c>
      <c r="L30" t="s">
        <v>52</v>
      </c>
    </row>
    <row r="31" spans="2:12" x14ac:dyDescent="0.25">
      <c r="B31" t="s">
        <v>1467</v>
      </c>
      <c r="C31" t="s">
        <v>1187</v>
      </c>
      <c r="D31" t="s">
        <v>44</v>
      </c>
      <c r="E31" t="s">
        <v>58</v>
      </c>
      <c r="F31" t="s">
        <v>1463</v>
      </c>
      <c r="G31" t="s">
        <v>1468</v>
      </c>
      <c r="H31" t="s">
        <v>75</v>
      </c>
      <c r="I31" t="s">
        <v>49</v>
      </c>
      <c r="L31" t="s">
        <v>52</v>
      </c>
    </row>
    <row r="32" spans="2:12" x14ac:dyDescent="0.25">
      <c r="B32" t="s">
        <v>1469</v>
      </c>
      <c r="C32" t="s">
        <v>1181</v>
      </c>
      <c r="D32" t="s">
        <v>44</v>
      </c>
      <c r="E32" t="s">
        <v>58</v>
      </c>
      <c r="F32" t="s">
        <v>1470</v>
      </c>
      <c r="G32" t="s">
        <v>1471</v>
      </c>
      <c r="H32" t="s">
        <v>75</v>
      </c>
      <c r="I32" t="s">
        <v>109</v>
      </c>
      <c r="K32" t="s">
        <v>1185</v>
      </c>
      <c r="L32" t="s">
        <v>64</v>
      </c>
    </row>
    <row r="33" spans="2:12" x14ac:dyDescent="0.25">
      <c r="B33" t="s">
        <v>1472</v>
      </c>
      <c r="C33" t="s">
        <v>1177</v>
      </c>
      <c r="D33" t="s">
        <v>44</v>
      </c>
      <c r="E33" t="s">
        <v>58</v>
      </c>
      <c r="F33" t="s">
        <v>1470</v>
      </c>
      <c r="G33" t="s">
        <v>1473</v>
      </c>
      <c r="H33" t="s">
        <v>75</v>
      </c>
      <c r="I33" t="s">
        <v>109</v>
      </c>
      <c r="L33" t="s">
        <v>64</v>
      </c>
    </row>
    <row r="34" spans="2:12" x14ac:dyDescent="0.25">
      <c r="B34" t="s">
        <v>1474</v>
      </c>
      <c r="C34" t="s">
        <v>1170</v>
      </c>
      <c r="D34" t="s">
        <v>44</v>
      </c>
      <c r="E34" t="s">
        <v>58</v>
      </c>
      <c r="F34" t="s">
        <v>1475</v>
      </c>
      <c r="G34" t="s">
        <v>1476</v>
      </c>
      <c r="H34" t="s">
        <v>75</v>
      </c>
      <c r="I34" t="s">
        <v>791</v>
      </c>
      <c r="L34" t="s">
        <v>52</v>
      </c>
    </row>
    <row r="35" spans="2:12" x14ac:dyDescent="0.25">
      <c r="B35" t="s">
        <v>1477</v>
      </c>
      <c r="C35" t="s">
        <v>1168</v>
      </c>
      <c r="D35" t="s">
        <v>89</v>
      </c>
      <c r="E35" t="s">
        <v>1478</v>
      </c>
      <c r="G35" t="s">
        <v>1479</v>
      </c>
      <c r="H35" t="s">
        <v>75</v>
      </c>
      <c r="I35" t="s">
        <v>63</v>
      </c>
      <c r="J35" t="s">
        <v>1480</v>
      </c>
      <c r="K35" t="s">
        <v>1167</v>
      </c>
      <c r="L35" t="s">
        <v>64</v>
      </c>
    </row>
    <row r="36" spans="2:12" x14ac:dyDescent="0.25">
      <c r="B36" t="s">
        <v>1481</v>
      </c>
      <c r="C36" t="s">
        <v>1165</v>
      </c>
      <c r="D36" t="s">
        <v>44</v>
      </c>
      <c r="F36" t="s">
        <v>1482</v>
      </c>
      <c r="G36" t="s">
        <v>1483</v>
      </c>
      <c r="H36" t="s">
        <v>75</v>
      </c>
      <c r="I36" t="s">
        <v>63</v>
      </c>
      <c r="J36" t="s">
        <v>1480</v>
      </c>
      <c r="K36" t="s">
        <v>1167</v>
      </c>
      <c r="L36" t="s">
        <v>64</v>
      </c>
    </row>
    <row r="37" spans="2:12" x14ac:dyDescent="0.25">
      <c r="B37" t="s">
        <v>1484</v>
      </c>
      <c r="C37" t="s">
        <v>1162</v>
      </c>
      <c r="D37" t="s">
        <v>44</v>
      </c>
      <c r="F37" t="s">
        <v>1485</v>
      </c>
      <c r="G37" t="s">
        <v>1486</v>
      </c>
      <c r="H37" t="s">
        <v>75</v>
      </c>
      <c r="I37" t="s">
        <v>63</v>
      </c>
      <c r="J37" t="s">
        <v>1487</v>
      </c>
      <c r="K37" t="s">
        <v>1164</v>
      </c>
      <c r="L37" t="s">
        <v>64</v>
      </c>
    </row>
    <row r="38" spans="2:12" x14ac:dyDescent="0.25">
      <c r="B38" t="s">
        <v>1488</v>
      </c>
      <c r="C38" t="s">
        <v>1159</v>
      </c>
      <c r="D38" t="s">
        <v>44</v>
      </c>
      <c r="F38" t="s">
        <v>1489</v>
      </c>
      <c r="G38" t="s">
        <v>1490</v>
      </c>
      <c r="H38" t="s">
        <v>75</v>
      </c>
      <c r="I38" t="s">
        <v>63</v>
      </c>
      <c r="J38" t="s">
        <v>1491</v>
      </c>
      <c r="K38" t="s">
        <v>1161</v>
      </c>
      <c r="L38" t="s">
        <v>64</v>
      </c>
    </row>
    <row r="39" spans="2:12" x14ac:dyDescent="0.25">
      <c r="B39" t="s">
        <v>1492</v>
      </c>
      <c r="C39" t="s">
        <v>1153</v>
      </c>
      <c r="D39" t="s">
        <v>89</v>
      </c>
      <c r="E39" t="s">
        <v>1416</v>
      </c>
      <c r="G39" t="s">
        <v>1493</v>
      </c>
      <c r="H39" t="s">
        <v>46</v>
      </c>
      <c r="I39" t="s">
        <v>63</v>
      </c>
      <c r="J39" t="s">
        <v>1494</v>
      </c>
      <c r="K39" t="s">
        <v>1155</v>
      </c>
      <c r="L39" t="s">
        <v>64</v>
      </c>
    </row>
    <row r="40" spans="2:12" x14ac:dyDescent="0.25">
      <c r="B40" t="s">
        <v>1492</v>
      </c>
      <c r="C40" t="s">
        <v>1156</v>
      </c>
      <c r="D40" t="s">
        <v>89</v>
      </c>
      <c r="E40" t="s">
        <v>1416</v>
      </c>
      <c r="G40" t="s">
        <v>1495</v>
      </c>
      <c r="H40" t="s">
        <v>46</v>
      </c>
      <c r="I40" t="s">
        <v>63</v>
      </c>
      <c r="J40" t="s">
        <v>1494</v>
      </c>
      <c r="K40" t="s">
        <v>1155</v>
      </c>
      <c r="L40" t="s">
        <v>346</v>
      </c>
    </row>
    <row r="41" spans="2:12" x14ac:dyDescent="0.25">
      <c r="B41" t="s">
        <v>1496</v>
      </c>
      <c r="C41" t="s">
        <v>1149</v>
      </c>
      <c r="D41" t="s">
        <v>44</v>
      </c>
      <c r="F41" t="s">
        <v>1497</v>
      </c>
      <c r="G41" t="s">
        <v>1498</v>
      </c>
      <c r="H41" t="s">
        <v>46</v>
      </c>
      <c r="I41" t="s">
        <v>77</v>
      </c>
      <c r="J41" t="s">
        <v>1499</v>
      </c>
      <c r="K41" t="s">
        <v>1152</v>
      </c>
      <c r="L41" t="s">
        <v>64</v>
      </c>
    </row>
    <row r="42" spans="2:12" x14ac:dyDescent="0.25">
      <c r="B42" t="s">
        <v>1500</v>
      </c>
      <c r="C42" t="s">
        <v>1144</v>
      </c>
      <c r="D42" t="s">
        <v>44</v>
      </c>
      <c r="F42" t="s">
        <v>1501</v>
      </c>
      <c r="G42" t="s">
        <v>1502</v>
      </c>
      <c r="H42" t="s">
        <v>75</v>
      </c>
      <c r="I42" t="s">
        <v>77</v>
      </c>
      <c r="J42" t="s">
        <v>1503</v>
      </c>
      <c r="K42" t="s">
        <v>1148</v>
      </c>
      <c r="L42" t="s">
        <v>64</v>
      </c>
    </row>
    <row r="43" spans="2:12" x14ac:dyDescent="0.25">
      <c r="B43" t="s">
        <v>1504</v>
      </c>
      <c r="C43" t="s">
        <v>1141</v>
      </c>
      <c r="D43" t="s">
        <v>44</v>
      </c>
      <c r="F43" t="s">
        <v>1423</v>
      </c>
      <c r="G43" t="s">
        <v>1505</v>
      </c>
      <c r="H43" t="s">
        <v>75</v>
      </c>
      <c r="I43" t="s">
        <v>63</v>
      </c>
      <c r="J43" t="s">
        <v>1506</v>
      </c>
      <c r="K43" t="s">
        <v>1143</v>
      </c>
      <c r="L43" t="s">
        <v>64</v>
      </c>
    </row>
    <row r="44" spans="2:12" x14ac:dyDescent="0.25">
      <c r="B44" t="s">
        <v>1507</v>
      </c>
      <c r="C44" t="s">
        <v>1137</v>
      </c>
      <c r="D44" t="s">
        <v>44</v>
      </c>
      <c r="F44" t="s">
        <v>1508</v>
      </c>
      <c r="G44" t="s">
        <v>1509</v>
      </c>
      <c r="H44" t="s">
        <v>75</v>
      </c>
      <c r="I44" t="s">
        <v>109</v>
      </c>
      <c r="L44" t="s">
        <v>64</v>
      </c>
    </row>
    <row r="45" spans="2:12" x14ac:dyDescent="0.25">
      <c r="B45" t="s">
        <v>1510</v>
      </c>
      <c r="C45" t="s">
        <v>1133</v>
      </c>
      <c r="D45" t="s">
        <v>44</v>
      </c>
      <c r="F45" t="s">
        <v>1511</v>
      </c>
      <c r="G45" t="s">
        <v>1512</v>
      </c>
      <c r="H45" t="s">
        <v>75</v>
      </c>
      <c r="I45" t="s">
        <v>109</v>
      </c>
      <c r="L45" t="s">
        <v>64</v>
      </c>
    </row>
    <row r="46" spans="2:12" x14ac:dyDescent="0.25">
      <c r="B46" t="s">
        <v>1513</v>
      </c>
      <c r="C46" t="s">
        <v>1129</v>
      </c>
      <c r="D46" t="s">
        <v>89</v>
      </c>
      <c r="E46" t="s">
        <v>1514</v>
      </c>
      <c r="G46" t="s">
        <v>1515</v>
      </c>
      <c r="H46" t="s">
        <v>46</v>
      </c>
      <c r="I46" t="s">
        <v>63</v>
      </c>
      <c r="J46" t="s">
        <v>1393</v>
      </c>
      <c r="K46" t="s">
        <v>1131</v>
      </c>
      <c r="L46" t="s">
        <v>64</v>
      </c>
    </row>
    <row r="47" spans="2:12" x14ac:dyDescent="0.25">
      <c r="B47" t="s">
        <v>1516</v>
      </c>
      <c r="C47" t="s">
        <v>1127</v>
      </c>
      <c r="D47" t="s">
        <v>89</v>
      </c>
      <c r="E47" t="s">
        <v>1517</v>
      </c>
      <c r="G47" t="s">
        <v>1518</v>
      </c>
      <c r="H47" t="s">
        <v>46</v>
      </c>
      <c r="I47" t="s">
        <v>63</v>
      </c>
      <c r="J47" t="s">
        <v>1519</v>
      </c>
      <c r="L47" t="s">
        <v>64</v>
      </c>
    </row>
    <row r="48" spans="2:12" x14ac:dyDescent="0.25">
      <c r="B48" t="s">
        <v>1520</v>
      </c>
      <c r="C48" t="s">
        <v>1122</v>
      </c>
      <c r="D48" t="s">
        <v>89</v>
      </c>
      <c r="E48" t="s">
        <v>1440</v>
      </c>
      <c r="G48" t="s">
        <v>1521</v>
      </c>
      <c r="H48" t="s">
        <v>75</v>
      </c>
      <c r="I48" t="s">
        <v>63</v>
      </c>
      <c r="J48" t="s">
        <v>1522</v>
      </c>
      <c r="K48" t="s">
        <v>1124</v>
      </c>
      <c r="L48" t="s">
        <v>64</v>
      </c>
    </row>
    <row r="49" spans="2:12" x14ac:dyDescent="0.25">
      <c r="B49" t="s">
        <v>1523</v>
      </c>
      <c r="C49" t="s">
        <v>1116</v>
      </c>
      <c r="D49" t="s">
        <v>89</v>
      </c>
      <c r="E49" t="s">
        <v>1440</v>
      </c>
      <c r="G49" t="s">
        <v>1524</v>
      </c>
      <c r="H49" t="s">
        <v>46</v>
      </c>
      <c r="I49" t="s">
        <v>63</v>
      </c>
      <c r="J49" t="s">
        <v>1393</v>
      </c>
      <c r="K49" t="s">
        <v>1117</v>
      </c>
      <c r="L49" t="s">
        <v>80</v>
      </c>
    </row>
    <row r="50" spans="2:12" x14ac:dyDescent="0.25">
      <c r="B50" t="s">
        <v>1525</v>
      </c>
      <c r="C50" t="s">
        <v>741</v>
      </c>
      <c r="D50" t="s">
        <v>44</v>
      </c>
      <c r="E50" t="s">
        <v>58</v>
      </c>
      <c r="F50" t="s">
        <v>1526</v>
      </c>
      <c r="G50" t="s">
        <v>1527</v>
      </c>
      <c r="H50" t="s">
        <v>75</v>
      </c>
      <c r="I50" t="s">
        <v>109</v>
      </c>
      <c r="L50" t="s">
        <v>64</v>
      </c>
    </row>
    <row r="51" spans="2:12" x14ac:dyDescent="0.25">
      <c r="B51" t="s">
        <v>1528</v>
      </c>
      <c r="C51" t="s">
        <v>735</v>
      </c>
      <c r="D51" t="s">
        <v>44</v>
      </c>
      <c r="E51" t="s">
        <v>58</v>
      </c>
      <c r="F51" t="s">
        <v>1529</v>
      </c>
      <c r="G51" t="s">
        <v>1530</v>
      </c>
      <c r="H51" t="s">
        <v>75</v>
      </c>
      <c r="I51" t="s">
        <v>109</v>
      </c>
      <c r="L51" t="s">
        <v>64</v>
      </c>
    </row>
    <row r="52" spans="2:12" x14ac:dyDescent="0.25">
      <c r="B52" t="s">
        <v>1531</v>
      </c>
      <c r="C52" t="s">
        <v>731</v>
      </c>
      <c r="D52" t="s">
        <v>44</v>
      </c>
      <c r="E52" t="s">
        <v>58</v>
      </c>
      <c r="F52" t="s">
        <v>1532</v>
      </c>
      <c r="G52" t="s">
        <v>1533</v>
      </c>
      <c r="H52" t="s">
        <v>75</v>
      </c>
      <c r="I52" t="s">
        <v>109</v>
      </c>
      <c r="L52" t="s">
        <v>64</v>
      </c>
    </row>
    <row r="53" spans="2:12" x14ac:dyDescent="0.25">
      <c r="B53" t="s">
        <v>1534</v>
      </c>
      <c r="C53" t="s">
        <v>727</v>
      </c>
      <c r="D53" t="s">
        <v>44</v>
      </c>
      <c r="E53" t="s">
        <v>58</v>
      </c>
      <c r="F53" t="s">
        <v>1532</v>
      </c>
      <c r="G53" t="s">
        <v>1535</v>
      </c>
      <c r="H53" t="s">
        <v>75</v>
      </c>
      <c r="I53" t="s">
        <v>109</v>
      </c>
      <c r="L53" t="s">
        <v>64</v>
      </c>
    </row>
    <row r="54" spans="2:12" x14ac:dyDescent="0.25">
      <c r="B54" t="s">
        <v>1536</v>
      </c>
      <c r="C54" t="s">
        <v>723</v>
      </c>
      <c r="D54" t="s">
        <v>44</v>
      </c>
      <c r="E54" t="s">
        <v>58</v>
      </c>
      <c r="F54" t="s">
        <v>1532</v>
      </c>
      <c r="G54" t="s">
        <v>1537</v>
      </c>
      <c r="H54" t="s">
        <v>75</v>
      </c>
      <c r="I54" t="s">
        <v>109</v>
      </c>
      <c r="L54" t="s">
        <v>534</v>
      </c>
    </row>
    <row r="55" spans="2:12" x14ac:dyDescent="0.25">
      <c r="B55" t="s">
        <v>1538</v>
      </c>
      <c r="C55" t="s">
        <v>719</v>
      </c>
      <c r="D55" t="s">
        <v>44</v>
      </c>
      <c r="E55" t="s">
        <v>58</v>
      </c>
      <c r="F55" t="s">
        <v>1532</v>
      </c>
      <c r="G55" t="s">
        <v>1539</v>
      </c>
      <c r="H55" t="s">
        <v>75</v>
      </c>
      <c r="I55" t="s">
        <v>109</v>
      </c>
      <c r="L55" t="s">
        <v>534</v>
      </c>
    </row>
    <row r="56" spans="2:12" x14ac:dyDescent="0.25">
      <c r="B56" t="s">
        <v>1540</v>
      </c>
      <c r="C56" t="s">
        <v>714</v>
      </c>
      <c r="D56" t="s">
        <v>44</v>
      </c>
      <c r="E56" t="s">
        <v>58</v>
      </c>
      <c r="F56" t="s">
        <v>1532</v>
      </c>
      <c r="G56" t="s">
        <v>1541</v>
      </c>
      <c r="H56" t="s">
        <v>75</v>
      </c>
      <c r="I56" t="s">
        <v>109</v>
      </c>
      <c r="L56" t="s">
        <v>64</v>
      </c>
    </row>
    <row r="57" spans="2:12" x14ac:dyDescent="0.25">
      <c r="B57" t="s">
        <v>1542</v>
      </c>
      <c r="C57" t="s">
        <v>709</v>
      </c>
      <c r="D57" t="s">
        <v>44</v>
      </c>
      <c r="E57" t="s">
        <v>58</v>
      </c>
      <c r="F57" t="s">
        <v>1529</v>
      </c>
      <c r="G57" t="s">
        <v>1543</v>
      </c>
      <c r="H57" t="s">
        <v>75</v>
      </c>
      <c r="I57" t="s">
        <v>77</v>
      </c>
      <c r="J57" t="s">
        <v>1544</v>
      </c>
      <c r="K57" t="s">
        <v>713</v>
      </c>
      <c r="L57" t="s">
        <v>64</v>
      </c>
    </row>
    <row r="58" spans="2:12" x14ac:dyDescent="0.25">
      <c r="B58" t="s">
        <v>1545</v>
      </c>
      <c r="C58" t="s">
        <v>704</v>
      </c>
      <c r="D58" t="s">
        <v>44</v>
      </c>
      <c r="E58" t="s">
        <v>58</v>
      </c>
      <c r="F58" t="s">
        <v>1532</v>
      </c>
      <c r="G58" t="s">
        <v>1546</v>
      </c>
      <c r="H58" t="s">
        <v>75</v>
      </c>
      <c r="I58" t="s">
        <v>49</v>
      </c>
      <c r="L58" t="s">
        <v>52</v>
      </c>
    </row>
    <row r="59" spans="2:12" x14ac:dyDescent="0.25">
      <c r="B59" t="s">
        <v>1547</v>
      </c>
      <c r="C59" t="s">
        <v>699</v>
      </c>
      <c r="D59" t="s">
        <v>44</v>
      </c>
      <c r="E59" t="s">
        <v>58</v>
      </c>
      <c r="F59" t="s">
        <v>1548</v>
      </c>
      <c r="G59" t="s">
        <v>1543</v>
      </c>
      <c r="H59" t="s">
        <v>75</v>
      </c>
      <c r="I59" t="s">
        <v>109</v>
      </c>
      <c r="L59" t="s">
        <v>64</v>
      </c>
    </row>
    <row r="60" spans="2:12" x14ac:dyDescent="0.25">
      <c r="B60" t="s">
        <v>1549</v>
      </c>
      <c r="C60" t="s">
        <v>457</v>
      </c>
      <c r="D60" t="s">
        <v>44</v>
      </c>
      <c r="E60" t="s">
        <v>58</v>
      </c>
      <c r="F60" t="s">
        <v>1550</v>
      </c>
      <c r="G60" t="s">
        <v>1551</v>
      </c>
      <c r="H60" t="s">
        <v>75</v>
      </c>
      <c r="I60" t="s">
        <v>63</v>
      </c>
      <c r="J60" t="s">
        <v>1552</v>
      </c>
      <c r="K60" t="s">
        <v>459</v>
      </c>
      <c r="L60" t="s">
        <v>140</v>
      </c>
    </row>
    <row r="61" spans="2:12" x14ac:dyDescent="0.25">
      <c r="B61" t="s">
        <v>1553</v>
      </c>
      <c r="C61" t="s">
        <v>694</v>
      </c>
      <c r="D61" t="s">
        <v>44</v>
      </c>
      <c r="E61" t="s">
        <v>58</v>
      </c>
      <c r="F61" t="s">
        <v>1554</v>
      </c>
      <c r="G61" t="s">
        <v>1555</v>
      </c>
      <c r="H61" t="s">
        <v>75</v>
      </c>
      <c r="I61" t="s">
        <v>77</v>
      </c>
      <c r="J61" t="s">
        <v>1487</v>
      </c>
      <c r="K61" t="s">
        <v>697</v>
      </c>
      <c r="L61" t="s">
        <v>64</v>
      </c>
    </row>
    <row r="62" spans="2:12" x14ac:dyDescent="0.25">
      <c r="B62" t="s">
        <v>1556</v>
      </c>
      <c r="C62" t="s">
        <v>690</v>
      </c>
      <c r="D62" t="s">
        <v>44</v>
      </c>
      <c r="E62" t="s">
        <v>58</v>
      </c>
      <c r="F62" t="s">
        <v>1557</v>
      </c>
      <c r="G62" t="s">
        <v>1558</v>
      </c>
      <c r="H62" t="s">
        <v>75</v>
      </c>
      <c r="I62" t="s">
        <v>77</v>
      </c>
      <c r="J62" t="s">
        <v>1487</v>
      </c>
      <c r="K62" t="s">
        <v>693</v>
      </c>
      <c r="L62" t="s">
        <v>64</v>
      </c>
    </row>
    <row r="63" spans="2:12" x14ac:dyDescent="0.25">
      <c r="B63" t="s">
        <v>1559</v>
      </c>
      <c r="C63" t="s">
        <v>686</v>
      </c>
      <c r="D63" t="s">
        <v>44</v>
      </c>
      <c r="E63" t="s">
        <v>58</v>
      </c>
      <c r="F63" t="s">
        <v>1557</v>
      </c>
      <c r="G63" t="s">
        <v>1560</v>
      </c>
      <c r="H63" t="s">
        <v>75</v>
      </c>
      <c r="I63" t="s">
        <v>77</v>
      </c>
      <c r="J63" t="s">
        <v>1487</v>
      </c>
      <c r="K63" t="s">
        <v>689</v>
      </c>
      <c r="L63" t="s">
        <v>64</v>
      </c>
    </row>
    <row r="64" spans="2:12" x14ac:dyDescent="0.25">
      <c r="B64" t="s">
        <v>1561</v>
      </c>
      <c r="C64" t="s">
        <v>682</v>
      </c>
      <c r="D64" t="s">
        <v>44</v>
      </c>
      <c r="E64" t="s">
        <v>58</v>
      </c>
      <c r="F64" t="s">
        <v>1557</v>
      </c>
      <c r="G64" t="s">
        <v>1562</v>
      </c>
      <c r="H64" t="s">
        <v>75</v>
      </c>
      <c r="I64" t="s">
        <v>77</v>
      </c>
      <c r="J64" t="s">
        <v>1487</v>
      </c>
      <c r="K64" t="s">
        <v>685</v>
      </c>
      <c r="L64" t="s">
        <v>64</v>
      </c>
    </row>
    <row r="65" spans="2:12" x14ac:dyDescent="0.25">
      <c r="B65" t="s">
        <v>1563</v>
      </c>
      <c r="C65" t="s">
        <v>678</v>
      </c>
      <c r="D65" t="s">
        <v>44</v>
      </c>
      <c r="E65" t="s">
        <v>58</v>
      </c>
      <c r="F65" t="s">
        <v>1557</v>
      </c>
      <c r="G65" t="s">
        <v>1515</v>
      </c>
      <c r="H65" t="s">
        <v>75</v>
      </c>
      <c r="I65" t="s">
        <v>77</v>
      </c>
      <c r="J65" t="s">
        <v>1487</v>
      </c>
      <c r="K65" t="s">
        <v>681</v>
      </c>
      <c r="L65" t="s">
        <v>64</v>
      </c>
    </row>
    <row r="66" spans="2:12" x14ac:dyDescent="0.25">
      <c r="B66" t="s">
        <v>1564</v>
      </c>
      <c r="C66" t="s">
        <v>675</v>
      </c>
      <c r="D66" t="s">
        <v>44</v>
      </c>
      <c r="E66" t="s">
        <v>58</v>
      </c>
      <c r="F66" t="s">
        <v>1557</v>
      </c>
      <c r="G66" t="s">
        <v>1565</v>
      </c>
      <c r="H66" t="s">
        <v>75</v>
      </c>
      <c r="I66" t="s">
        <v>77</v>
      </c>
      <c r="J66" t="s">
        <v>1487</v>
      </c>
      <c r="K66" t="s">
        <v>677</v>
      </c>
      <c r="L66" t="s">
        <v>64</v>
      </c>
    </row>
    <row r="67" spans="2:12" x14ac:dyDescent="0.25">
      <c r="B67" t="s">
        <v>1566</v>
      </c>
      <c r="C67" t="s">
        <v>671</v>
      </c>
      <c r="D67" t="s">
        <v>44</v>
      </c>
      <c r="E67" t="s">
        <v>58</v>
      </c>
      <c r="F67" t="s">
        <v>1557</v>
      </c>
      <c r="G67" t="s">
        <v>1567</v>
      </c>
      <c r="H67" t="s">
        <v>75</v>
      </c>
      <c r="I67" t="s">
        <v>77</v>
      </c>
      <c r="J67" t="s">
        <v>1487</v>
      </c>
      <c r="K67" t="s">
        <v>674</v>
      </c>
      <c r="L67" t="s">
        <v>64</v>
      </c>
    </row>
    <row r="68" spans="2:12" x14ac:dyDescent="0.25">
      <c r="B68" t="s">
        <v>1568</v>
      </c>
      <c r="C68" t="s">
        <v>667</v>
      </c>
      <c r="D68" t="s">
        <v>44</v>
      </c>
      <c r="E68" t="s">
        <v>58</v>
      </c>
      <c r="F68" t="s">
        <v>1557</v>
      </c>
      <c r="G68" t="s">
        <v>1569</v>
      </c>
      <c r="H68" t="s">
        <v>75</v>
      </c>
      <c r="I68" t="s">
        <v>77</v>
      </c>
      <c r="J68" t="s">
        <v>1487</v>
      </c>
      <c r="K68" t="s">
        <v>670</v>
      </c>
      <c r="L68" t="s">
        <v>64</v>
      </c>
    </row>
    <row r="69" spans="2:12" x14ac:dyDescent="0.25">
      <c r="B69" t="s">
        <v>1570</v>
      </c>
      <c r="C69" t="s">
        <v>663</v>
      </c>
      <c r="D69" t="s">
        <v>44</v>
      </c>
      <c r="E69" t="s">
        <v>58</v>
      </c>
      <c r="F69" t="s">
        <v>1557</v>
      </c>
      <c r="G69" t="s">
        <v>1560</v>
      </c>
      <c r="H69" t="s">
        <v>75</v>
      </c>
      <c r="I69" t="s">
        <v>77</v>
      </c>
      <c r="J69" t="s">
        <v>1487</v>
      </c>
      <c r="K69" t="s">
        <v>666</v>
      </c>
      <c r="L69" t="s">
        <v>64</v>
      </c>
    </row>
    <row r="70" spans="2:12" x14ac:dyDescent="0.25">
      <c r="B70" t="s">
        <v>1571</v>
      </c>
      <c r="C70" t="s">
        <v>659</v>
      </c>
      <c r="D70" t="s">
        <v>44</v>
      </c>
      <c r="E70" t="s">
        <v>58</v>
      </c>
      <c r="F70" t="s">
        <v>1557</v>
      </c>
      <c r="G70" t="s">
        <v>1572</v>
      </c>
      <c r="H70" t="s">
        <v>75</v>
      </c>
      <c r="I70" t="s">
        <v>77</v>
      </c>
      <c r="J70" t="s">
        <v>1487</v>
      </c>
      <c r="K70" t="s">
        <v>662</v>
      </c>
      <c r="L70" t="s">
        <v>64</v>
      </c>
    </row>
    <row r="71" spans="2:12" x14ac:dyDescent="0.25">
      <c r="B71" t="s">
        <v>1573</v>
      </c>
      <c r="C71" t="s">
        <v>454</v>
      </c>
      <c r="D71" t="s">
        <v>44</v>
      </c>
      <c r="E71" t="s">
        <v>58</v>
      </c>
      <c r="F71" t="s">
        <v>1550</v>
      </c>
      <c r="G71" t="s">
        <v>1574</v>
      </c>
      <c r="H71" t="s">
        <v>75</v>
      </c>
      <c r="I71" t="s">
        <v>63</v>
      </c>
      <c r="J71" t="s">
        <v>1575</v>
      </c>
      <c r="K71" t="s">
        <v>456</v>
      </c>
      <c r="L71" t="s">
        <v>64</v>
      </c>
    </row>
    <row r="72" spans="2:12" x14ac:dyDescent="0.25">
      <c r="B72" t="s">
        <v>1576</v>
      </c>
      <c r="C72" t="s">
        <v>656</v>
      </c>
      <c r="D72" t="s">
        <v>44</v>
      </c>
      <c r="E72" t="s">
        <v>58</v>
      </c>
      <c r="F72" t="s">
        <v>1557</v>
      </c>
      <c r="G72" t="s">
        <v>1577</v>
      </c>
      <c r="H72" t="s">
        <v>75</v>
      </c>
      <c r="I72" t="s">
        <v>77</v>
      </c>
      <c r="J72" t="s">
        <v>1487</v>
      </c>
      <c r="K72" t="s">
        <v>658</v>
      </c>
      <c r="L72" t="s">
        <v>64</v>
      </c>
    </row>
    <row r="73" spans="2:12" x14ac:dyDescent="0.25">
      <c r="B73" t="s">
        <v>1578</v>
      </c>
      <c r="C73" t="s">
        <v>652</v>
      </c>
      <c r="D73" t="s">
        <v>44</v>
      </c>
      <c r="E73" t="s">
        <v>58</v>
      </c>
      <c r="F73" t="s">
        <v>1557</v>
      </c>
      <c r="G73" t="s">
        <v>1579</v>
      </c>
      <c r="H73" t="s">
        <v>75</v>
      </c>
      <c r="I73" t="s">
        <v>77</v>
      </c>
      <c r="J73" t="s">
        <v>1487</v>
      </c>
      <c r="K73" t="s">
        <v>655</v>
      </c>
      <c r="L73" t="s">
        <v>64</v>
      </c>
    </row>
    <row r="74" spans="2:12" x14ac:dyDescent="0.25">
      <c r="B74" t="s">
        <v>1580</v>
      </c>
      <c r="C74" t="s">
        <v>648</v>
      </c>
      <c r="D74" t="s">
        <v>44</v>
      </c>
      <c r="E74" t="s">
        <v>58</v>
      </c>
      <c r="F74" t="s">
        <v>1557</v>
      </c>
      <c r="G74" t="s">
        <v>1581</v>
      </c>
      <c r="H74" t="s">
        <v>75</v>
      </c>
      <c r="I74" t="s">
        <v>77</v>
      </c>
      <c r="J74" t="s">
        <v>1487</v>
      </c>
      <c r="K74" t="s">
        <v>651</v>
      </c>
      <c r="L74" t="s">
        <v>64</v>
      </c>
    </row>
    <row r="75" spans="2:12" x14ac:dyDescent="0.25">
      <c r="B75" t="s">
        <v>1582</v>
      </c>
      <c r="C75" t="s">
        <v>644</v>
      </c>
      <c r="D75" t="s">
        <v>44</v>
      </c>
      <c r="E75" t="s">
        <v>58</v>
      </c>
      <c r="F75" t="s">
        <v>1557</v>
      </c>
      <c r="G75" t="s">
        <v>1558</v>
      </c>
      <c r="H75" t="s">
        <v>75</v>
      </c>
      <c r="I75" t="s">
        <v>77</v>
      </c>
      <c r="J75" t="s">
        <v>1487</v>
      </c>
      <c r="K75" t="s">
        <v>647</v>
      </c>
      <c r="L75" t="s">
        <v>64</v>
      </c>
    </row>
    <row r="76" spans="2:12" x14ac:dyDescent="0.25">
      <c r="B76" t="s">
        <v>1583</v>
      </c>
      <c r="C76" t="s">
        <v>640</v>
      </c>
      <c r="D76" t="s">
        <v>44</v>
      </c>
      <c r="E76" t="s">
        <v>58</v>
      </c>
      <c r="F76" t="s">
        <v>1557</v>
      </c>
      <c r="G76" t="s">
        <v>1584</v>
      </c>
      <c r="H76" t="s">
        <v>75</v>
      </c>
      <c r="I76" t="s">
        <v>77</v>
      </c>
      <c r="J76" t="s">
        <v>1487</v>
      </c>
      <c r="K76" t="s">
        <v>643</v>
      </c>
      <c r="L76" t="s">
        <v>64</v>
      </c>
    </row>
    <row r="77" spans="2:12" x14ac:dyDescent="0.25">
      <c r="B77" t="s">
        <v>1585</v>
      </c>
      <c r="C77" t="s">
        <v>636</v>
      </c>
      <c r="D77" t="s">
        <v>44</v>
      </c>
      <c r="E77" t="s">
        <v>58</v>
      </c>
      <c r="F77" t="s">
        <v>1557</v>
      </c>
      <c r="G77" t="s">
        <v>1586</v>
      </c>
      <c r="H77" t="s">
        <v>75</v>
      </c>
      <c r="I77" t="s">
        <v>77</v>
      </c>
      <c r="J77" t="s">
        <v>1487</v>
      </c>
      <c r="K77" t="s">
        <v>639</v>
      </c>
      <c r="L77" t="s">
        <v>64</v>
      </c>
    </row>
    <row r="78" spans="2:12" x14ac:dyDescent="0.25">
      <c r="B78" t="s">
        <v>1587</v>
      </c>
      <c r="C78" t="s">
        <v>632</v>
      </c>
      <c r="D78" t="s">
        <v>44</v>
      </c>
      <c r="E78" t="s">
        <v>58</v>
      </c>
      <c r="F78" t="s">
        <v>1557</v>
      </c>
      <c r="G78" t="s">
        <v>1588</v>
      </c>
      <c r="H78" t="s">
        <v>75</v>
      </c>
      <c r="I78" t="s">
        <v>77</v>
      </c>
      <c r="J78" t="s">
        <v>1487</v>
      </c>
      <c r="K78" t="s">
        <v>635</v>
      </c>
      <c r="L78" t="s">
        <v>64</v>
      </c>
    </row>
    <row r="79" spans="2:12" x14ac:dyDescent="0.25">
      <c r="B79" t="s">
        <v>1589</v>
      </c>
      <c r="C79" t="s">
        <v>628</v>
      </c>
      <c r="D79" t="s">
        <v>44</v>
      </c>
      <c r="E79" t="s">
        <v>58</v>
      </c>
      <c r="F79" t="s">
        <v>1557</v>
      </c>
      <c r="G79" t="s">
        <v>1567</v>
      </c>
      <c r="H79" t="s">
        <v>75</v>
      </c>
      <c r="I79" t="s">
        <v>77</v>
      </c>
      <c r="J79" t="s">
        <v>1487</v>
      </c>
      <c r="K79" t="s">
        <v>631</v>
      </c>
      <c r="L79" t="s">
        <v>64</v>
      </c>
    </row>
    <row r="80" spans="2:12" x14ac:dyDescent="0.25">
      <c r="B80" t="s">
        <v>1590</v>
      </c>
      <c r="C80" t="s">
        <v>624</v>
      </c>
      <c r="D80" t="s">
        <v>44</v>
      </c>
      <c r="E80" t="s">
        <v>58</v>
      </c>
      <c r="F80" t="s">
        <v>1557</v>
      </c>
      <c r="G80" t="s">
        <v>1591</v>
      </c>
      <c r="H80" t="s">
        <v>75</v>
      </c>
      <c r="I80" t="s">
        <v>77</v>
      </c>
      <c r="J80" t="s">
        <v>1487</v>
      </c>
      <c r="K80" t="s">
        <v>627</v>
      </c>
      <c r="L80" t="s">
        <v>64</v>
      </c>
    </row>
    <row r="81" spans="2:12" x14ac:dyDescent="0.25">
      <c r="B81" t="s">
        <v>1592</v>
      </c>
      <c r="C81" t="s">
        <v>620</v>
      </c>
      <c r="D81" t="s">
        <v>44</v>
      </c>
      <c r="E81" t="s">
        <v>58</v>
      </c>
      <c r="F81" t="s">
        <v>1557</v>
      </c>
      <c r="G81" t="s">
        <v>1593</v>
      </c>
      <c r="H81" t="s">
        <v>75</v>
      </c>
      <c r="I81" t="s">
        <v>77</v>
      </c>
      <c r="J81" t="s">
        <v>1487</v>
      </c>
      <c r="K81" t="s">
        <v>623</v>
      </c>
      <c r="L81" t="s">
        <v>64</v>
      </c>
    </row>
    <row r="82" spans="2:12" x14ac:dyDescent="0.25">
      <c r="B82" t="s">
        <v>1594</v>
      </c>
      <c r="C82" t="s">
        <v>616</v>
      </c>
      <c r="D82" t="s">
        <v>44</v>
      </c>
      <c r="E82" t="s">
        <v>58</v>
      </c>
      <c r="F82" t="s">
        <v>1557</v>
      </c>
      <c r="G82" t="s">
        <v>1595</v>
      </c>
      <c r="H82" t="s">
        <v>75</v>
      </c>
      <c r="I82" t="s">
        <v>77</v>
      </c>
      <c r="J82" t="s">
        <v>1487</v>
      </c>
      <c r="K82" t="s">
        <v>619</v>
      </c>
      <c r="L82" t="s">
        <v>64</v>
      </c>
    </row>
    <row r="83" spans="2:12" x14ac:dyDescent="0.25">
      <c r="B83" t="s">
        <v>1596</v>
      </c>
      <c r="C83" t="s">
        <v>611</v>
      </c>
      <c r="D83" t="s">
        <v>44</v>
      </c>
      <c r="E83" t="s">
        <v>58</v>
      </c>
      <c r="F83" t="s">
        <v>1557</v>
      </c>
      <c r="G83" t="s">
        <v>1597</v>
      </c>
      <c r="H83" t="s">
        <v>75</v>
      </c>
      <c r="I83" t="s">
        <v>77</v>
      </c>
      <c r="J83" t="s">
        <v>1487</v>
      </c>
      <c r="K83" t="s">
        <v>615</v>
      </c>
      <c r="L83" t="s">
        <v>64</v>
      </c>
    </row>
    <row r="84" spans="2:12" x14ac:dyDescent="0.25">
      <c r="B84" t="s">
        <v>1598</v>
      </c>
      <c r="C84" t="s">
        <v>606</v>
      </c>
      <c r="D84" t="s">
        <v>44</v>
      </c>
      <c r="E84" t="s">
        <v>58</v>
      </c>
      <c r="F84" t="s">
        <v>1599</v>
      </c>
      <c r="G84" t="s">
        <v>1600</v>
      </c>
      <c r="H84" t="s">
        <v>75</v>
      </c>
      <c r="I84" t="s">
        <v>77</v>
      </c>
      <c r="J84" t="s">
        <v>1446</v>
      </c>
      <c r="K84" t="s">
        <v>610</v>
      </c>
      <c r="L84" t="s">
        <v>64</v>
      </c>
    </row>
    <row r="85" spans="2:12" x14ac:dyDescent="0.25">
      <c r="B85" t="s">
        <v>1601</v>
      </c>
      <c r="C85" t="s">
        <v>601</v>
      </c>
      <c r="D85" t="s">
        <v>44</v>
      </c>
      <c r="E85" t="s">
        <v>58</v>
      </c>
      <c r="F85" t="s">
        <v>1599</v>
      </c>
      <c r="G85" t="s">
        <v>1602</v>
      </c>
      <c r="H85" t="s">
        <v>75</v>
      </c>
      <c r="I85" t="s">
        <v>77</v>
      </c>
      <c r="J85" t="s">
        <v>1603</v>
      </c>
      <c r="K85" t="s">
        <v>605</v>
      </c>
      <c r="L85" t="s">
        <v>64</v>
      </c>
    </row>
    <row r="86" spans="2:12" x14ac:dyDescent="0.25">
      <c r="B86" t="s">
        <v>1604</v>
      </c>
      <c r="C86" t="s">
        <v>598</v>
      </c>
      <c r="D86" t="s">
        <v>44</v>
      </c>
      <c r="E86" t="s">
        <v>58</v>
      </c>
      <c r="F86" t="s">
        <v>1599</v>
      </c>
      <c r="G86" t="s">
        <v>1605</v>
      </c>
      <c r="H86" t="s">
        <v>75</v>
      </c>
      <c r="I86" t="s">
        <v>63</v>
      </c>
      <c r="J86" t="s">
        <v>1487</v>
      </c>
      <c r="K86" t="s">
        <v>600</v>
      </c>
      <c r="L86" t="s">
        <v>64</v>
      </c>
    </row>
    <row r="87" spans="2:12" x14ac:dyDescent="0.25">
      <c r="B87" t="s">
        <v>1606</v>
      </c>
      <c r="C87" t="s">
        <v>594</v>
      </c>
      <c r="D87" t="s">
        <v>44</v>
      </c>
      <c r="E87" t="s">
        <v>58</v>
      </c>
      <c r="F87" t="s">
        <v>1599</v>
      </c>
      <c r="G87" t="s">
        <v>1607</v>
      </c>
      <c r="H87" t="s">
        <v>75</v>
      </c>
      <c r="I87" t="s">
        <v>77</v>
      </c>
      <c r="J87" t="s">
        <v>1487</v>
      </c>
      <c r="K87" t="s">
        <v>597</v>
      </c>
      <c r="L87" t="s">
        <v>64</v>
      </c>
    </row>
    <row r="88" spans="2:12" x14ac:dyDescent="0.25">
      <c r="B88" t="s">
        <v>1608</v>
      </c>
      <c r="C88" t="s">
        <v>590</v>
      </c>
      <c r="D88" t="s">
        <v>44</v>
      </c>
      <c r="E88" t="s">
        <v>58</v>
      </c>
      <c r="F88" t="s">
        <v>1599</v>
      </c>
      <c r="G88" t="s">
        <v>1609</v>
      </c>
      <c r="H88" t="s">
        <v>75</v>
      </c>
      <c r="I88" t="s">
        <v>77</v>
      </c>
      <c r="J88" t="s">
        <v>1487</v>
      </c>
      <c r="K88" t="s">
        <v>593</v>
      </c>
      <c r="L88" t="s">
        <v>64</v>
      </c>
    </row>
    <row r="89" spans="2:12" x14ac:dyDescent="0.25">
      <c r="B89" t="s">
        <v>1610</v>
      </c>
      <c r="C89" t="s">
        <v>586</v>
      </c>
      <c r="D89" t="s">
        <v>44</v>
      </c>
      <c r="E89" t="s">
        <v>58</v>
      </c>
      <c r="F89" t="s">
        <v>1599</v>
      </c>
      <c r="G89" t="s">
        <v>1611</v>
      </c>
      <c r="H89" t="s">
        <v>75</v>
      </c>
      <c r="I89" t="s">
        <v>77</v>
      </c>
      <c r="J89" t="s">
        <v>1487</v>
      </c>
      <c r="K89" t="s">
        <v>589</v>
      </c>
      <c r="L89" t="s">
        <v>64</v>
      </c>
    </row>
    <row r="90" spans="2:12" x14ac:dyDescent="0.25">
      <c r="B90" t="s">
        <v>1612</v>
      </c>
      <c r="C90" t="s">
        <v>582</v>
      </c>
      <c r="D90" t="s">
        <v>44</v>
      </c>
      <c r="E90" t="s">
        <v>58</v>
      </c>
      <c r="F90" t="s">
        <v>1599</v>
      </c>
      <c r="G90" t="s">
        <v>1613</v>
      </c>
      <c r="H90" t="s">
        <v>75</v>
      </c>
      <c r="I90" t="s">
        <v>77</v>
      </c>
      <c r="J90" t="s">
        <v>1487</v>
      </c>
      <c r="K90" t="s">
        <v>585</v>
      </c>
      <c r="L90" t="s">
        <v>64</v>
      </c>
    </row>
    <row r="91" spans="2:12" x14ac:dyDescent="0.25">
      <c r="B91" t="s">
        <v>1614</v>
      </c>
      <c r="C91" t="s">
        <v>578</v>
      </c>
      <c r="D91" t="s">
        <v>44</v>
      </c>
      <c r="E91" t="s">
        <v>58</v>
      </c>
      <c r="F91" t="s">
        <v>1599</v>
      </c>
      <c r="G91" t="s">
        <v>1615</v>
      </c>
      <c r="H91" t="s">
        <v>75</v>
      </c>
      <c r="I91" t="s">
        <v>77</v>
      </c>
      <c r="J91" t="s">
        <v>1487</v>
      </c>
      <c r="K91" t="s">
        <v>581</v>
      </c>
      <c r="L91" t="s">
        <v>64</v>
      </c>
    </row>
    <row r="92" spans="2:12" x14ac:dyDescent="0.25">
      <c r="B92" t="s">
        <v>1616</v>
      </c>
      <c r="C92" t="s">
        <v>450</v>
      </c>
      <c r="D92" t="s">
        <v>44</v>
      </c>
      <c r="E92" t="s">
        <v>58</v>
      </c>
      <c r="F92" t="s">
        <v>1617</v>
      </c>
      <c r="G92" t="s">
        <v>1618</v>
      </c>
      <c r="H92" t="s">
        <v>75</v>
      </c>
      <c r="I92" t="s">
        <v>63</v>
      </c>
      <c r="J92" t="s">
        <v>1575</v>
      </c>
      <c r="K92" t="s">
        <v>452</v>
      </c>
      <c r="L92" t="s">
        <v>64</v>
      </c>
    </row>
    <row r="93" spans="2:12" x14ac:dyDescent="0.25">
      <c r="B93" t="s">
        <v>1619</v>
      </c>
      <c r="C93" t="s">
        <v>573</v>
      </c>
      <c r="D93" t="s">
        <v>44</v>
      </c>
      <c r="E93" t="s">
        <v>58</v>
      </c>
      <c r="F93" t="s">
        <v>1599</v>
      </c>
      <c r="G93" t="s">
        <v>1620</v>
      </c>
      <c r="H93" t="s">
        <v>75</v>
      </c>
      <c r="I93" t="s">
        <v>77</v>
      </c>
      <c r="J93" t="s">
        <v>1621</v>
      </c>
      <c r="K93" t="s">
        <v>577</v>
      </c>
      <c r="L93" t="s">
        <v>64</v>
      </c>
    </row>
    <row r="94" spans="2:12" x14ac:dyDescent="0.25">
      <c r="B94" t="s">
        <v>1622</v>
      </c>
      <c r="C94" t="s">
        <v>1623</v>
      </c>
      <c r="D94" t="s">
        <v>44</v>
      </c>
      <c r="E94" t="s">
        <v>58</v>
      </c>
      <c r="F94" t="s">
        <v>1599</v>
      </c>
      <c r="G94" t="s">
        <v>1624</v>
      </c>
      <c r="H94" t="s">
        <v>75</v>
      </c>
      <c r="I94" t="s">
        <v>77</v>
      </c>
      <c r="J94" t="s">
        <v>1487</v>
      </c>
      <c r="K94" t="s">
        <v>572</v>
      </c>
      <c r="L94" t="s">
        <v>64</v>
      </c>
    </row>
    <row r="95" spans="2:12" x14ac:dyDescent="0.25">
      <c r="B95" t="s">
        <v>1625</v>
      </c>
      <c r="C95" t="s">
        <v>566</v>
      </c>
      <c r="D95" t="s">
        <v>44</v>
      </c>
      <c r="E95" t="s">
        <v>58</v>
      </c>
      <c r="F95" t="s">
        <v>1626</v>
      </c>
      <c r="G95" t="s">
        <v>1627</v>
      </c>
      <c r="H95" t="s">
        <v>75</v>
      </c>
      <c r="I95" t="s">
        <v>63</v>
      </c>
      <c r="J95" t="s">
        <v>1621</v>
      </c>
      <c r="K95" t="s">
        <v>567</v>
      </c>
      <c r="L95" t="s">
        <v>64</v>
      </c>
    </row>
    <row r="96" spans="2:12" x14ac:dyDescent="0.25">
      <c r="B96" t="s">
        <v>1628</v>
      </c>
      <c r="C96" t="s">
        <v>561</v>
      </c>
      <c r="D96" t="s">
        <v>44</v>
      </c>
      <c r="F96" t="s">
        <v>1629</v>
      </c>
      <c r="G96" t="s">
        <v>1543</v>
      </c>
      <c r="H96" t="s">
        <v>75</v>
      </c>
      <c r="I96" t="s">
        <v>77</v>
      </c>
      <c r="J96" t="s">
        <v>1630</v>
      </c>
      <c r="K96" t="s">
        <v>565</v>
      </c>
      <c r="L96" t="s">
        <v>140</v>
      </c>
    </row>
    <row r="97" spans="2:12" x14ac:dyDescent="0.25">
      <c r="B97" t="s">
        <v>1631</v>
      </c>
      <c r="C97" t="s">
        <v>557</v>
      </c>
      <c r="D97" t="s">
        <v>44</v>
      </c>
      <c r="E97" t="s">
        <v>58</v>
      </c>
      <c r="F97" t="s">
        <v>1632</v>
      </c>
      <c r="G97" t="s">
        <v>1633</v>
      </c>
      <c r="H97" t="s">
        <v>75</v>
      </c>
      <c r="I97" t="s">
        <v>77</v>
      </c>
      <c r="J97" t="s">
        <v>1630</v>
      </c>
      <c r="K97" t="s">
        <v>560</v>
      </c>
      <c r="L97" t="s">
        <v>378</v>
      </c>
    </row>
    <row r="98" spans="2:12" x14ac:dyDescent="0.25">
      <c r="B98" t="s">
        <v>1634</v>
      </c>
      <c r="C98" t="s">
        <v>555</v>
      </c>
      <c r="D98" t="s">
        <v>44</v>
      </c>
      <c r="F98" t="s">
        <v>1635</v>
      </c>
      <c r="G98" t="s">
        <v>1636</v>
      </c>
      <c r="H98" t="s">
        <v>75</v>
      </c>
      <c r="I98" t="s">
        <v>77</v>
      </c>
      <c r="J98" t="s">
        <v>1630</v>
      </c>
      <c r="K98" t="s">
        <v>556</v>
      </c>
      <c r="L98" t="s">
        <v>64</v>
      </c>
    </row>
    <row r="99" spans="2:12" x14ac:dyDescent="0.25">
      <c r="B99" t="s">
        <v>1637</v>
      </c>
      <c r="C99" t="s">
        <v>1638</v>
      </c>
      <c r="D99" t="s">
        <v>44</v>
      </c>
      <c r="E99" t="s">
        <v>58</v>
      </c>
      <c r="F99" t="s">
        <v>1639</v>
      </c>
      <c r="G99" t="s">
        <v>1640</v>
      </c>
      <c r="H99" t="s">
        <v>75</v>
      </c>
      <c r="I99" t="s">
        <v>77</v>
      </c>
      <c r="J99" t="s">
        <v>1641</v>
      </c>
      <c r="K99" t="s">
        <v>542</v>
      </c>
      <c r="L99" t="s">
        <v>346</v>
      </c>
    </row>
    <row r="100" spans="2:12" x14ac:dyDescent="0.25">
      <c r="B100" t="s">
        <v>1642</v>
      </c>
      <c r="C100" t="s">
        <v>448</v>
      </c>
      <c r="D100" t="s">
        <v>44</v>
      </c>
      <c r="E100" t="s">
        <v>58</v>
      </c>
      <c r="F100" t="s">
        <v>1643</v>
      </c>
      <c r="G100" t="s">
        <v>1644</v>
      </c>
      <c r="H100" t="s">
        <v>75</v>
      </c>
      <c r="I100" t="s">
        <v>63</v>
      </c>
      <c r="J100" t="s">
        <v>1442</v>
      </c>
      <c r="K100" t="s">
        <v>449</v>
      </c>
      <c r="L100" t="s">
        <v>64</v>
      </c>
    </row>
    <row r="101" spans="2:12" x14ac:dyDescent="0.25">
      <c r="B101" t="s">
        <v>1645</v>
      </c>
      <c r="C101" t="s">
        <v>1646</v>
      </c>
      <c r="D101" t="s">
        <v>44</v>
      </c>
      <c r="E101" t="s">
        <v>58</v>
      </c>
      <c r="F101" t="s">
        <v>1639</v>
      </c>
      <c r="G101" t="s">
        <v>1647</v>
      </c>
      <c r="H101" t="s">
        <v>75</v>
      </c>
      <c r="I101" t="s">
        <v>109</v>
      </c>
      <c r="L101" t="s">
        <v>64</v>
      </c>
    </row>
    <row r="102" spans="2:12" x14ac:dyDescent="0.25">
      <c r="B102" t="s">
        <v>1648</v>
      </c>
      <c r="C102" t="s">
        <v>1649</v>
      </c>
      <c r="D102" t="s">
        <v>44</v>
      </c>
      <c r="E102" t="s">
        <v>58</v>
      </c>
      <c r="F102" t="s">
        <v>1639</v>
      </c>
      <c r="G102" t="s">
        <v>1650</v>
      </c>
      <c r="H102" t="s">
        <v>75</v>
      </c>
      <c r="I102" t="s">
        <v>109</v>
      </c>
      <c r="L102" t="s">
        <v>64</v>
      </c>
    </row>
    <row r="103" spans="2:12" x14ac:dyDescent="0.25">
      <c r="B103" t="s">
        <v>1651</v>
      </c>
      <c r="C103" t="s">
        <v>1652</v>
      </c>
      <c r="D103" t="s">
        <v>44</v>
      </c>
      <c r="E103" t="s">
        <v>58</v>
      </c>
      <c r="F103" t="s">
        <v>1639</v>
      </c>
      <c r="G103" t="s">
        <v>1653</v>
      </c>
      <c r="H103" t="s">
        <v>75</v>
      </c>
      <c r="I103" t="s">
        <v>109</v>
      </c>
      <c r="L103" t="s">
        <v>64</v>
      </c>
    </row>
    <row r="104" spans="2:12" x14ac:dyDescent="0.25">
      <c r="B104" t="s">
        <v>1654</v>
      </c>
      <c r="C104" t="s">
        <v>1655</v>
      </c>
      <c r="D104" t="s">
        <v>44</v>
      </c>
      <c r="E104" t="s">
        <v>58</v>
      </c>
      <c r="F104" t="s">
        <v>1639</v>
      </c>
      <c r="G104" t="s">
        <v>1656</v>
      </c>
      <c r="H104" t="s">
        <v>75</v>
      </c>
      <c r="I104" t="s">
        <v>77</v>
      </c>
      <c r="J104" t="s">
        <v>1641</v>
      </c>
      <c r="K104" t="s">
        <v>542</v>
      </c>
      <c r="L104" t="s">
        <v>346</v>
      </c>
    </row>
    <row r="105" spans="2:12" x14ac:dyDescent="0.25">
      <c r="B105" t="s">
        <v>1657</v>
      </c>
      <c r="C105" t="s">
        <v>1658</v>
      </c>
      <c r="D105" t="s">
        <v>44</v>
      </c>
      <c r="E105" t="s">
        <v>58</v>
      </c>
      <c r="F105" t="s">
        <v>1639</v>
      </c>
      <c r="G105" t="s">
        <v>1659</v>
      </c>
      <c r="H105" t="s">
        <v>75</v>
      </c>
      <c r="I105" t="s">
        <v>109</v>
      </c>
      <c r="L105" t="s">
        <v>534</v>
      </c>
    </row>
    <row r="106" spans="2:12" x14ac:dyDescent="0.25">
      <c r="B106" t="s">
        <v>1660</v>
      </c>
      <c r="C106" t="s">
        <v>1661</v>
      </c>
      <c r="D106" t="s">
        <v>44</v>
      </c>
      <c r="E106" t="s">
        <v>58</v>
      </c>
      <c r="F106" t="s">
        <v>1639</v>
      </c>
      <c r="G106" t="s">
        <v>1662</v>
      </c>
      <c r="H106" t="s">
        <v>75</v>
      </c>
      <c r="I106" t="s">
        <v>109</v>
      </c>
      <c r="L106" t="s">
        <v>534</v>
      </c>
    </row>
    <row r="107" spans="2:12" x14ac:dyDescent="0.25">
      <c r="B107" t="s">
        <v>1663</v>
      </c>
      <c r="C107" t="s">
        <v>1664</v>
      </c>
      <c r="D107" t="s">
        <v>44</v>
      </c>
      <c r="E107" t="s">
        <v>58</v>
      </c>
      <c r="F107" t="s">
        <v>1639</v>
      </c>
      <c r="G107" t="s">
        <v>1665</v>
      </c>
      <c r="H107" t="s">
        <v>75</v>
      </c>
      <c r="I107" t="s">
        <v>109</v>
      </c>
      <c r="K107" t="s">
        <v>533</v>
      </c>
      <c r="L107" t="s">
        <v>534</v>
      </c>
    </row>
    <row r="108" spans="2:12" x14ac:dyDescent="0.25">
      <c r="B108" t="s">
        <v>1666</v>
      </c>
      <c r="C108" t="s">
        <v>524</v>
      </c>
      <c r="D108" t="s">
        <v>89</v>
      </c>
      <c r="E108" t="s">
        <v>1667</v>
      </c>
      <c r="G108" t="s">
        <v>525</v>
      </c>
      <c r="H108" t="s">
        <v>75</v>
      </c>
      <c r="I108" t="s">
        <v>63</v>
      </c>
      <c r="J108" t="s">
        <v>1668</v>
      </c>
      <c r="K108" t="s">
        <v>527</v>
      </c>
      <c r="L108" t="s">
        <v>64</v>
      </c>
    </row>
    <row r="109" spans="2:12" x14ac:dyDescent="0.25">
      <c r="B109" t="s">
        <v>1669</v>
      </c>
      <c r="C109" t="s">
        <v>1670</v>
      </c>
      <c r="D109" t="s">
        <v>44</v>
      </c>
      <c r="E109" t="s">
        <v>58</v>
      </c>
      <c r="F109" t="s">
        <v>1671</v>
      </c>
      <c r="G109" t="s">
        <v>1672</v>
      </c>
      <c r="H109" t="s">
        <v>46</v>
      </c>
      <c r="I109" t="s">
        <v>63</v>
      </c>
      <c r="J109" t="s">
        <v>1673</v>
      </c>
      <c r="K109" t="s">
        <v>523</v>
      </c>
      <c r="L109" t="s">
        <v>80</v>
      </c>
    </row>
    <row r="110" spans="2:12" x14ac:dyDescent="0.25">
      <c r="B110" t="s">
        <v>1674</v>
      </c>
      <c r="C110" t="s">
        <v>518</v>
      </c>
      <c r="D110" t="s">
        <v>44</v>
      </c>
      <c r="E110" t="s">
        <v>58</v>
      </c>
      <c r="F110" t="s">
        <v>1675</v>
      </c>
      <c r="G110" t="s">
        <v>1676</v>
      </c>
      <c r="H110" t="s">
        <v>46</v>
      </c>
      <c r="I110" t="s">
        <v>63</v>
      </c>
      <c r="J110" t="s">
        <v>1677</v>
      </c>
      <c r="K110" t="s">
        <v>520</v>
      </c>
      <c r="L110" t="s">
        <v>64</v>
      </c>
    </row>
    <row r="111" spans="2:12" x14ac:dyDescent="0.25">
      <c r="B111" t="s">
        <v>1678</v>
      </c>
      <c r="C111" t="s">
        <v>515</v>
      </c>
      <c r="D111" t="s">
        <v>44</v>
      </c>
      <c r="E111" t="s">
        <v>58</v>
      </c>
      <c r="F111" t="s">
        <v>1679</v>
      </c>
      <c r="G111" t="s">
        <v>1680</v>
      </c>
      <c r="H111" t="s">
        <v>75</v>
      </c>
      <c r="I111" t="s">
        <v>63</v>
      </c>
      <c r="J111" t="s">
        <v>1681</v>
      </c>
      <c r="K111" t="s">
        <v>517</v>
      </c>
      <c r="L111" t="s">
        <v>231</v>
      </c>
    </row>
    <row r="112" spans="2:12" x14ac:dyDescent="0.25">
      <c r="B112" t="s">
        <v>1682</v>
      </c>
      <c r="C112" t="s">
        <v>512</v>
      </c>
      <c r="D112" t="s">
        <v>44</v>
      </c>
      <c r="E112" t="s">
        <v>58</v>
      </c>
      <c r="F112" t="s">
        <v>1683</v>
      </c>
      <c r="G112" t="s">
        <v>1684</v>
      </c>
      <c r="H112" t="s">
        <v>75</v>
      </c>
      <c r="I112" t="s">
        <v>63</v>
      </c>
      <c r="J112" t="s">
        <v>1685</v>
      </c>
      <c r="K112" t="s">
        <v>513</v>
      </c>
      <c r="L112" t="s">
        <v>64</v>
      </c>
    </row>
    <row r="113" spans="2:12" x14ac:dyDescent="0.25">
      <c r="B113" t="s">
        <v>1686</v>
      </c>
      <c r="C113" t="s">
        <v>509</v>
      </c>
      <c r="D113" t="s">
        <v>44</v>
      </c>
      <c r="E113" t="s">
        <v>58</v>
      </c>
      <c r="F113" t="s">
        <v>1687</v>
      </c>
      <c r="G113" t="s">
        <v>1688</v>
      </c>
      <c r="H113" t="s">
        <v>75</v>
      </c>
      <c r="I113" t="s">
        <v>63</v>
      </c>
      <c r="J113" t="s">
        <v>1689</v>
      </c>
      <c r="K113" t="s">
        <v>511</v>
      </c>
      <c r="L113" t="s">
        <v>64</v>
      </c>
    </row>
    <row r="114" spans="2:12" x14ac:dyDescent="0.25">
      <c r="B114" t="s">
        <v>1690</v>
      </c>
      <c r="C114" t="s">
        <v>503</v>
      </c>
      <c r="D114" t="s">
        <v>44</v>
      </c>
      <c r="E114" t="s">
        <v>58</v>
      </c>
      <c r="F114" t="s">
        <v>1691</v>
      </c>
      <c r="G114" t="s">
        <v>1692</v>
      </c>
      <c r="H114" t="s">
        <v>75</v>
      </c>
      <c r="I114" t="s">
        <v>63</v>
      </c>
      <c r="J114" t="s">
        <v>1480</v>
      </c>
      <c r="K114" t="s">
        <v>505</v>
      </c>
      <c r="L114" t="s">
        <v>228</v>
      </c>
    </row>
    <row r="115" spans="2:12" x14ac:dyDescent="0.25">
      <c r="B115" t="s">
        <v>1693</v>
      </c>
      <c r="C115" t="s">
        <v>500</v>
      </c>
      <c r="D115" t="s">
        <v>44</v>
      </c>
      <c r="E115" t="s">
        <v>58</v>
      </c>
      <c r="F115" t="s">
        <v>1691</v>
      </c>
      <c r="G115" t="s">
        <v>1694</v>
      </c>
      <c r="H115" t="s">
        <v>75</v>
      </c>
      <c r="I115" t="s">
        <v>63</v>
      </c>
      <c r="J115" t="s">
        <v>1480</v>
      </c>
      <c r="K115" t="s">
        <v>502</v>
      </c>
      <c r="L115" t="s">
        <v>102</v>
      </c>
    </row>
    <row r="116" spans="2:12" x14ac:dyDescent="0.25">
      <c r="B116" t="s">
        <v>1695</v>
      </c>
      <c r="C116" t="s">
        <v>497</v>
      </c>
      <c r="D116" t="s">
        <v>44</v>
      </c>
      <c r="E116" t="s">
        <v>58</v>
      </c>
      <c r="F116" t="s">
        <v>1691</v>
      </c>
      <c r="G116" t="s">
        <v>1696</v>
      </c>
      <c r="H116" t="s">
        <v>75</v>
      </c>
      <c r="I116" t="s">
        <v>63</v>
      </c>
      <c r="J116" t="s">
        <v>1697</v>
      </c>
      <c r="K116" t="s">
        <v>499</v>
      </c>
      <c r="L116" t="s">
        <v>102</v>
      </c>
    </row>
    <row r="117" spans="2:12" x14ac:dyDescent="0.25">
      <c r="B117" t="s">
        <v>1698</v>
      </c>
      <c r="C117" t="s">
        <v>493</v>
      </c>
      <c r="D117" t="s">
        <v>44</v>
      </c>
      <c r="E117" t="s">
        <v>58</v>
      </c>
      <c r="F117" t="s">
        <v>1691</v>
      </c>
      <c r="G117" t="s">
        <v>1699</v>
      </c>
      <c r="H117" t="s">
        <v>75</v>
      </c>
      <c r="I117" t="s">
        <v>63</v>
      </c>
      <c r="J117" t="s">
        <v>1700</v>
      </c>
      <c r="K117" t="s">
        <v>496</v>
      </c>
      <c r="L117" t="s">
        <v>378</v>
      </c>
    </row>
    <row r="118" spans="2:12" x14ac:dyDescent="0.25">
      <c r="B118" t="s">
        <v>1701</v>
      </c>
      <c r="C118" t="s">
        <v>445</v>
      </c>
      <c r="D118" t="s">
        <v>44</v>
      </c>
      <c r="E118" t="s">
        <v>58</v>
      </c>
      <c r="F118" t="s">
        <v>1643</v>
      </c>
      <c r="G118" t="s">
        <v>1702</v>
      </c>
      <c r="H118" t="s">
        <v>75</v>
      </c>
      <c r="I118" t="s">
        <v>63</v>
      </c>
      <c r="J118" t="s">
        <v>1703</v>
      </c>
      <c r="K118" t="s">
        <v>446</v>
      </c>
      <c r="L118" t="s">
        <v>228</v>
      </c>
    </row>
    <row r="119" spans="2:12" x14ac:dyDescent="0.25">
      <c r="B119" t="s">
        <v>1704</v>
      </c>
      <c r="C119" t="s">
        <v>488</v>
      </c>
      <c r="D119" t="s">
        <v>44</v>
      </c>
      <c r="E119" t="s">
        <v>58</v>
      </c>
      <c r="F119" t="s">
        <v>1705</v>
      </c>
      <c r="G119" t="s">
        <v>1706</v>
      </c>
      <c r="H119" t="s">
        <v>75</v>
      </c>
      <c r="I119" t="s">
        <v>63</v>
      </c>
      <c r="J119" t="s">
        <v>1707</v>
      </c>
      <c r="K119" t="s">
        <v>490</v>
      </c>
      <c r="L119" t="s">
        <v>140</v>
      </c>
    </row>
    <row r="120" spans="2:12" x14ac:dyDescent="0.25">
      <c r="B120" t="s">
        <v>1708</v>
      </c>
      <c r="C120" t="s">
        <v>485</v>
      </c>
      <c r="D120" t="s">
        <v>44</v>
      </c>
      <c r="E120" t="s">
        <v>58</v>
      </c>
      <c r="F120" t="s">
        <v>1709</v>
      </c>
      <c r="G120" t="s">
        <v>1710</v>
      </c>
      <c r="H120" t="s">
        <v>75</v>
      </c>
      <c r="I120" t="s">
        <v>63</v>
      </c>
      <c r="J120" t="s">
        <v>1707</v>
      </c>
      <c r="K120" t="s">
        <v>487</v>
      </c>
      <c r="L120" t="s">
        <v>64</v>
      </c>
    </row>
    <row r="121" spans="2:12" x14ac:dyDescent="0.25">
      <c r="B121" t="s">
        <v>1711</v>
      </c>
      <c r="C121" t="s">
        <v>482</v>
      </c>
      <c r="D121" t="s">
        <v>44</v>
      </c>
      <c r="E121" t="s">
        <v>58</v>
      </c>
      <c r="F121" t="s">
        <v>1712</v>
      </c>
      <c r="G121" t="s">
        <v>1713</v>
      </c>
      <c r="H121" t="s">
        <v>75</v>
      </c>
      <c r="I121" t="s">
        <v>63</v>
      </c>
      <c r="J121" t="s">
        <v>1714</v>
      </c>
      <c r="K121" t="s">
        <v>484</v>
      </c>
      <c r="L121" t="s">
        <v>346</v>
      </c>
    </row>
    <row r="122" spans="2:12" x14ac:dyDescent="0.25">
      <c r="B122" t="s">
        <v>1715</v>
      </c>
      <c r="C122" t="s">
        <v>1101</v>
      </c>
      <c r="D122" t="s">
        <v>44</v>
      </c>
      <c r="F122" t="s">
        <v>1716</v>
      </c>
      <c r="G122" t="s">
        <v>1717</v>
      </c>
      <c r="H122" t="s">
        <v>75</v>
      </c>
      <c r="I122" t="s">
        <v>63</v>
      </c>
      <c r="J122" t="s">
        <v>1718</v>
      </c>
      <c r="K122" t="s">
        <v>1103</v>
      </c>
      <c r="L122" t="s">
        <v>64</v>
      </c>
    </row>
    <row r="123" spans="2:12" x14ac:dyDescent="0.25">
      <c r="B123" t="s">
        <v>1719</v>
      </c>
      <c r="C123" t="s">
        <v>1099</v>
      </c>
      <c r="D123" t="s">
        <v>89</v>
      </c>
      <c r="E123" t="s">
        <v>1440</v>
      </c>
      <c r="F123" t="s">
        <v>1632</v>
      </c>
      <c r="G123" t="s">
        <v>1720</v>
      </c>
      <c r="H123" t="s">
        <v>75</v>
      </c>
      <c r="I123" t="s">
        <v>77</v>
      </c>
      <c r="J123" t="s">
        <v>1630</v>
      </c>
      <c r="K123" t="s">
        <v>560</v>
      </c>
      <c r="L123" t="s">
        <v>378</v>
      </c>
    </row>
    <row r="124" spans="2:12" x14ac:dyDescent="0.25">
      <c r="B124" t="s">
        <v>1721</v>
      </c>
      <c r="C124" t="s">
        <v>1097</v>
      </c>
      <c r="D124" t="s">
        <v>89</v>
      </c>
      <c r="E124" t="s">
        <v>1722</v>
      </c>
      <c r="F124" t="s">
        <v>1723</v>
      </c>
      <c r="G124" t="s">
        <v>1724</v>
      </c>
      <c r="H124" t="s">
        <v>75</v>
      </c>
      <c r="I124" t="s">
        <v>77</v>
      </c>
      <c r="J124" t="s">
        <v>1630</v>
      </c>
      <c r="K124" t="s">
        <v>560</v>
      </c>
      <c r="L124" t="s">
        <v>378</v>
      </c>
    </row>
    <row r="125" spans="2:12" x14ac:dyDescent="0.25">
      <c r="B125" t="s">
        <v>1725</v>
      </c>
      <c r="C125" t="s">
        <v>1096</v>
      </c>
      <c r="D125" t="s">
        <v>89</v>
      </c>
      <c r="E125" t="s">
        <v>1726</v>
      </c>
      <c r="G125" t="s">
        <v>1727</v>
      </c>
      <c r="H125" t="s">
        <v>75</v>
      </c>
      <c r="I125" t="s">
        <v>63</v>
      </c>
      <c r="J125" t="s">
        <v>1094</v>
      </c>
      <c r="K125" t="s">
        <v>527</v>
      </c>
      <c r="L125" t="s">
        <v>64</v>
      </c>
    </row>
    <row r="126" spans="2:12" x14ac:dyDescent="0.25">
      <c r="B126" t="s">
        <v>1728</v>
      </c>
      <c r="C126" t="s">
        <v>1095</v>
      </c>
      <c r="D126" t="s">
        <v>89</v>
      </c>
      <c r="E126" t="s">
        <v>1729</v>
      </c>
      <c r="G126" t="s">
        <v>1555</v>
      </c>
      <c r="H126" t="s">
        <v>75</v>
      </c>
      <c r="I126" t="s">
        <v>63</v>
      </c>
      <c r="J126" t="s">
        <v>1094</v>
      </c>
      <c r="K126" t="s">
        <v>527</v>
      </c>
      <c r="L126" t="s">
        <v>64</v>
      </c>
    </row>
    <row r="127" spans="2:12" x14ac:dyDescent="0.25">
      <c r="B127" t="s">
        <v>1730</v>
      </c>
      <c r="C127" t="s">
        <v>1092</v>
      </c>
      <c r="D127" t="s">
        <v>89</v>
      </c>
      <c r="E127" t="s">
        <v>1731</v>
      </c>
      <c r="G127" t="s">
        <v>1732</v>
      </c>
      <c r="H127" t="s">
        <v>75</v>
      </c>
      <c r="I127" t="s">
        <v>63</v>
      </c>
      <c r="J127" t="s">
        <v>1094</v>
      </c>
      <c r="K127" t="s">
        <v>527</v>
      </c>
      <c r="L127" t="s">
        <v>64</v>
      </c>
    </row>
    <row r="128" spans="2:12" x14ac:dyDescent="0.25">
      <c r="B128" t="s">
        <v>1733</v>
      </c>
      <c r="C128" t="s">
        <v>1089</v>
      </c>
      <c r="D128" t="s">
        <v>44</v>
      </c>
      <c r="E128" t="s">
        <v>58</v>
      </c>
      <c r="F128" t="s">
        <v>1734</v>
      </c>
      <c r="G128" t="s">
        <v>1735</v>
      </c>
      <c r="H128" t="s">
        <v>75</v>
      </c>
      <c r="I128" t="s">
        <v>63</v>
      </c>
      <c r="J128" t="s">
        <v>1736</v>
      </c>
      <c r="K128" t="s">
        <v>1088</v>
      </c>
      <c r="L128" t="s">
        <v>420</v>
      </c>
    </row>
    <row r="129" spans="2:12" x14ac:dyDescent="0.25">
      <c r="B129" t="s">
        <v>1733</v>
      </c>
      <c r="C129" t="s">
        <v>1090</v>
      </c>
      <c r="D129" t="s">
        <v>44</v>
      </c>
      <c r="E129" t="s">
        <v>58</v>
      </c>
      <c r="F129" t="s">
        <v>1734</v>
      </c>
      <c r="G129" t="s">
        <v>1737</v>
      </c>
      <c r="H129" t="s">
        <v>75</v>
      </c>
      <c r="I129" t="s">
        <v>63</v>
      </c>
      <c r="J129" t="s">
        <v>1736</v>
      </c>
      <c r="K129" t="s">
        <v>1091</v>
      </c>
      <c r="L129" t="s">
        <v>372</v>
      </c>
    </row>
    <row r="130" spans="2:12" x14ac:dyDescent="0.25">
      <c r="B130" t="s">
        <v>1738</v>
      </c>
      <c r="C130" t="s">
        <v>1086</v>
      </c>
      <c r="D130" t="s">
        <v>44</v>
      </c>
      <c r="E130" t="s">
        <v>58</v>
      </c>
      <c r="F130" t="s">
        <v>1739</v>
      </c>
      <c r="G130" t="s">
        <v>1740</v>
      </c>
      <c r="H130" t="s">
        <v>75</v>
      </c>
      <c r="I130" t="s">
        <v>63</v>
      </c>
      <c r="J130" t="s">
        <v>1736</v>
      </c>
      <c r="K130" t="s">
        <v>1088</v>
      </c>
      <c r="L130" t="s">
        <v>420</v>
      </c>
    </row>
    <row r="131" spans="2:12" x14ac:dyDescent="0.25">
      <c r="B131" t="s">
        <v>1741</v>
      </c>
      <c r="C131" t="s">
        <v>1084</v>
      </c>
      <c r="D131" t="s">
        <v>44</v>
      </c>
      <c r="E131" t="s">
        <v>58</v>
      </c>
      <c r="F131" t="s">
        <v>1626</v>
      </c>
      <c r="G131" t="s">
        <v>1742</v>
      </c>
      <c r="H131" t="s">
        <v>75</v>
      </c>
      <c r="I131" t="s">
        <v>63</v>
      </c>
      <c r="J131" t="s">
        <v>1552</v>
      </c>
      <c r="K131" t="s">
        <v>1085</v>
      </c>
      <c r="L131" t="s">
        <v>140</v>
      </c>
    </row>
    <row r="132" spans="2:12" x14ac:dyDescent="0.25">
      <c r="B132" t="s">
        <v>1743</v>
      </c>
      <c r="C132" t="s">
        <v>1081</v>
      </c>
      <c r="D132" t="s">
        <v>44</v>
      </c>
      <c r="E132" t="s">
        <v>58</v>
      </c>
      <c r="F132" t="s">
        <v>1723</v>
      </c>
      <c r="G132" t="s">
        <v>1744</v>
      </c>
      <c r="H132" t="s">
        <v>75</v>
      </c>
      <c r="I132" t="s">
        <v>63</v>
      </c>
      <c r="J132" t="s">
        <v>1745</v>
      </c>
      <c r="K132" t="s">
        <v>1082</v>
      </c>
      <c r="L132" t="s">
        <v>228</v>
      </c>
    </row>
    <row r="133" spans="2:12" x14ac:dyDescent="0.25">
      <c r="B133" t="s">
        <v>1746</v>
      </c>
      <c r="C133" t="s">
        <v>1747</v>
      </c>
      <c r="D133" t="s">
        <v>44</v>
      </c>
      <c r="E133" t="s">
        <v>58</v>
      </c>
      <c r="F133" t="s">
        <v>1444</v>
      </c>
      <c r="G133" t="s">
        <v>1748</v>
      </c>
      <c r="H133" t="s">
        <v>75</v>
      </c>
      <c r="I133" t="s">
        <v>63</v>
      </c>
      <c r="J133" t="s">
        <v>1749</v>
      </c>
      <c r="K133" t="s">
        <v>1080</v>
      </c>
      <c r="L133" t="s">
        <v>80</v>
      </c>
    </row>
    <row r="134" spans="2:12" x14ac:dyDescent="0.25">
      <c r="B134" t="s">
        <v>1750</v>
      </c>
      <c r="C134" t="s">
        <v>1075</v>
      </c>
      <c r="D134" t="s">
        <v>44</v>
      </c>
      <c r="E134" t="s">
        <v>58</v>
      </c>
      <c r="F134" t="s">
        <v>1712</v>
      </c>
      <c r="G134" t="s">
        <v>1751</v>
      </c>
      <c r="H134" t="s">
        <v>75</v>
      </c>
      <c r="I134" t="s">
        <v>63</v>
      </c>
      <c r="J134" t="s">
        <v>1697</v>
      </c>
      <c r="K134" t="s">
        <v>1077</v>
      </c>
      <c r="L134" t="s">
        <v>420</v>
      </c>
    </row>
    <row r="135" spans="2:12" x14ac:dyDescent="0.25">
      <c r="B135" t="s">
        <v>1752</v>
      </c>
      <c r="C135" t="s">
        <v>1072</v>
      </c>
      <c r="D135" t="s">
        <v>44</v>
      </c>
      <c r="E135" t="s">
        <v>58</v>
      </c>
      <c r="F135" t="s">
        <v>1617</v>
      </c>
      <c r="G135" t="s">
        <v>1753</v>
      </c>
      <c r="H135" t="s">
        <v>75</v>
      </c>
      <c r="I135" t="s">
        <v>63</v>
      </c>
      <c r="J135" t="s">
        <v>1754</v>
      </c>
      <c r="K135" t="s">
        <v>1074</v>
      </c>
      <c r="L135" t="s">
        <v>64</v>
      </c>
    </row>
    <row r="136" spans="2:12" x14ac:dyDescent="0.25">
      <c r="B136" t="s">
        <v>1755</v>
      </c>
      <c r="C136" t="s">
        <v>1071</v>
      </c>
      <c r="D136" t="s">
        <v>44</v>
      </c>
      <c r="E136" t="s">
        <v>58</v>
      </c>
      <c r="F136" t="s">
        <v>1526</v>
      </c>
      <c r="G136" t="s">
        <v>1756</v>
      </c>
      <c r="H136" t="s">
        <v>75</v>
      </c>
      <c r="I136" t="s">
        <v>77</v>
      </c>
      <c r="J136" t="s">
        <v>1745</v>
      </c>
      <c r="K136" t="s">
        <v>1070</v>
      </c>
      <c r="L136" t="s">
        <v>64</v>
      </c>
    </row>
    <row r="137" spans="2:12" x14ac:dyDescent="0.25">
      <c r="B137" t="s">
        <v>1757</v>
      </c>
      <c r="C137" t="s">
        <v>1069</v>
      </c>
      <c r="D137" t="s">
        <v>44</v>
      </c>
      <c r="E137" t="s">
        <v>58</v>
      </c>
      <c r="F137" t="s">
        <v>1526</v>
      </c>
      <c r="G137" t="s">
        <v>1758</v>
      </c>
      <c r="H137" t="s">
        <v>75</v>
      </c>
      <c r="I137" t="s">
        <v>77</v>
      </c>
      <c r="J137" t="s">
        <v>1754</v>
      </c>
      <c r="K137" t="s">
        <v>1070</v>
      </c>
      <c r="L137" t="s">
        <v>64</v>
      </c>
    </row>
    <row r="138" spans="2:12" x14ac:dyDescent="0.25">
      <c r="B138" t="s">
        <v>1759</v>
      </c>
      <c r="C138" t="s">
        <v>440</v>
      </c>
      <c r="D138" t="s">
        <v>44</v>
      </c>
      <c r="E138" t="s">
        <v>58</v>
      </c>
      <c r="F138" t="s">
        <v>1643</v>
      </c>
      <c r="G138" t="s">
        <v>1760</v>
      </c>
      <c r="H138" t="s">
        <v>75</v>
      </c>
      <c r="I138" t="s">
        <v>63</v>
      </c>
      <c r="J138" t="s">
        <v>1761</v>
      </c>
      <c r="K138" t="s">
        <v>443</v>
      </c>
      <c r="L138" t="s">
        <v>64</v>
      </c>
    </row>
    <row r="139" spans="2:12" x14ac:dyDescent="0.25">
      <c r="B139" t="s">
        <v>1762</v>
      </c>
      <c r="C139" t="s">
        <v>1066</v>
      </c>
      <c r="D139" t="s">
        <v>44</v>
      </c>
      <c r="E139" t="s">
        <v>58</v>
      </c>
      <c r="F139" t="s">
        <v>1599</v>
      </c>
      <c r="G139" t="s">
        <v>1763</v>
      </c>
      <c r="H139" t="s">
        <v>75</v>
      </c>
      <c r="I139" t="s">
        <v>63</v>
      </c>
      <c r="J139" t="s">
        <v>1764</v>
      </c>
      <c r="K139" t="s">
        <v>1068</v>
      </c>
      <c r="L139" t="s">
        <v>64</v>
      </c>
    </row>
    <row r="140" spans="2:12" x14ac:dyDescent="0.25">
      <c r="B140" t="s">
        <v>1765</v>
      </c>
      <c r="C140" t="s">
        <v>1062</v>
      </c>
      <c r="D140" t="s">
        <v>44</v>
      </c>
      <c r="E140" t="s">
        <v>58</v>
      </c>
      <c r="F140" t="s">
        <v>1599</v>
      </c>
      <c r="G140" t="s">
        <v>1636</v>
      </c>
      <c r="H140" t="s">
        <v>75</v>
      </c>
      <c r="I140" t="s">
        <v>791</v>
      </c>
      <c r="L140" t="s">
        <v>52</v>
      </c>
    </row>
    <row r="141" spans="2:12" x14ac:dyDescent="0.25">
      <c r="B141" t="s">
        <v>1766</v>
      </c>
      <c r="C141" t="s">
        <v>1059</v>
      </c>
      <c r="D141" t="s">
        <v>44</v>
      </c>
      <c r="E141" t="s">
        <v>58</v>
      </c>
      <c r="F141" t="s">
        <v>1767</v>
      </c>
      <c r="G141" t="s">
        <v>1768</v>
      </c>
      <c r="H141" t="s">
        <v>46</v>
      </c>
      <c r="I141" t="s">
        <v>49</v>
      </c>
      <c r="L141" t="s">
        <v>52</v>
      </c>
    </row>
    <row r="142" spans="2:12" x14ac:dyDescent="0.25">
      <c r="B142" t="s">
        <v>1769</v>
      </c>
      <c r="C142" t="s">
        <v>1056</v>
      </c>
      <c r="D142" t="s">
        <v>44</v>
      </c>
      <c r="E142" t="s">
        <v>58</v>
      </c>
      <c r="F142" t="s">
        <v>1770</v>
      </c>
      <c r="G142" t="s">
        <v>1771</v>
      </c>
      <c r="H142" t="s">
        <v>46</v>
      </c>
      <c r="I142" t="s">
        <v>49</v>
      </c>
      <c r="L142" t="s">
        <v>52</v>
      </c>
    </row>
    <row r="143" spans="2:12" x14ac:dyDescent="0.25">
      <c r="B143" t="s">
        <v>1772</v>
      </c>
      <c r="C143" t="s">
        <v>1053</v>
      </c>
      <c r="D143" t="s">
        <v>44</v>
      </c>
      <c r="E143" t="s">
        <v>58</v>
      </c>
      <c r="F143" t="s">
        <v>1712</v>
      </c>
      <c r="G143" t="s">
        <v>1773</v>
      </c>
      <c r="H143" t="s">
        <v>46</v>
      </c>
      <c r="I143" t="s">
        <v>49</v>
      </c>
      <c r="L143" t="s">
        <v>52</v>
      </c>
    </row>
    <row r="144" spans="2:12" x14ac:dyDescent="0.25">
      <c r="B144" t="s">
        <v>1774</v>
      </c>
      <c r="C144" t="s">
        <v>1050</v>
      </c>
      <c r="D144" t="s">
        <v>44</v>
      </c>
      <c r="E144" t="s">
        <v>58</v>
      </c>
      <c r="F144" t="s">
        <v>1712</v>
      </c>
      <c r="G144" t="s">
        <v>1775</v>
      </c>
      <c r="H144" t="s">
        <v>46</v>
      </c>
      <c r="I144" t="s">
        <v>49</v>
      </c>
      <c r="L144" t="s">
        <v>52</v>
      </c>
    </row>
    <row r="145" spans="2:12" x14ac:dyDescent="0.25">
      <c r="B145" t="s">
        <v>1776</v>
      </c>
      <c r="C145" t="s">
        <v>1047</v>
      </c>
      <c r="D145" t="s">
        <v>44</v>
      </c>
      <c r="E145" t="s">
        <v>58</v>
      </c>
      <c r="F145" t="s">
        <v>1712</v>
      </c>
      <c r="G145" t="s">
        <v>1777</v>
      </c>
      <c r="H145" t="s">
        <v>46</v>
      </c>
      <c r="I145" t="s">
        <v>49</v>
      </c>
      <c r="L145" t="s">
        <v>52</v>
      </c>
    </row>
    <row r="146" spans="2:12" x14ac:dyDescent="0.25">
      <c r="B146" t="s">
        <v>1778</v>
      </c>
      <c r="C146" t="s">
        <v>1044</v>
      </c>
      <c r="D146" t="s">
        <v>44</v>
      </c>
      <c r="E146" t="s">
        <v>58</v>
      </c>
      <c r="F146" t="s">
        <v>1779</v>
      </c>
      <c r="G146" t="s">
        <v>1780</v>
      </c>
      <c r="H146" t="s">
        <v>75</v>
      </c>
      <c r="I146" t="s">
        <v>49</v>
      </c>
      <c r="L146" t="s">
        <v>52</v>
      </c>
    </row>
    <row r="147" spans="2:12" x14ac:dyDescent="0.25">
      <c r="B147" t="s">
        <v>1781</v>
      </c>
      <c r="C147" t="s">
        <v>479</v>
      </c>
      <c r="D147" t="s">
        <v>44</v>
      </c>
      <c r="E147" t="s">
        <v>58</v>
      </c>
      <c r="F147" t="s">
        <v>1712</v>
      </c>
      <c r="G147" t="s">
        <v>1782</v>
      </c>
      <c r="H147" t="s">
        <v>75</v>
      </c>
      <c r="I147" t="s">
        <v>63</v>
      </c>
      <c r="J147" t="s">
        <v>1783</v>
      </c>
      <c r="K147" t="s">
        <v>481</v>
      </c>
      <c r="L147" t="s">
        <v>346</v>
      </c>
    </row>
    <row r="148" spans="2:12" x14ac:dyDescent="0.25">
      <c r="B148" t="s">
        <v>1784</v>
      </c>
      <c r="C148" t="s">
        <v>775</v>
      </c>
      <c r="D148" t="s">
        <v>44</v>
      </c>
      <c r="E148" t="s">
        <v>58</v>
      </c>
      <c r="F148" t="s">
        <v>1526</v>
      </c>
      <c r="G148" t="s">
        <v>1785</v>
      </c>
      <c r="H148" t="s">
        <v>75</v>
      </c>
      <c r="I148" t="s">
        <v>49</v>
      </c>
      <c r="L148" t="s">
        <v>52</v>
      </c>
    </row>
    <row r="149" spans="2:12" x14ac:dyDescent="0.25">
      <c r="B149" t="s">
        <v>1786</v>
      </c>
      <c r="C149" t="s">
        <v>1040</v>
      </c>
      <c r="D149" t="s">
        <v>44</v>
      </c>
      <c r="E149" t="s">
        <v>58</v>
      </c>
      <c r="F149" t="s">
        <v>1526</v>
      </c>
      <c r="G149" t="s">
        <v>1787</v>
      </c>
      <c r="H149" t="s">
        <v>75</v>
      </c>
      <c r="I149" t="s">
        <v>49</v>
      </c>
      <c r="L149" t="s">
        <v>52</v>
      </c>
    </row>
    <row r="150" spans="2:12" x14ac:dyDescent="0.25">
      <c r="B150" t="s">
        <v>1788</v>
      </c>
      <c r="C150" t="s">
        <v>1038</v>
      </c>
      <c r="D150" t="s">
        <v>44</v>
      </c>
      <c r="E150" t="s">
        <v>58</v>
      </c>
      <c r="F150" t="s">
        <v>1526</v>
      </c>
      <c r="G150" t="s">
        <v>1789</v>
      </c>
      <c r="H150" t="s">
        <v>75</v>
      </c>
      <c r="I150" t="s">
        <v>49</v>
      </c>
      <c r="L150" t="s">
        <v>52</v>
      </c>
    </row>
    <row r="151" spans="2:12" x14ac:dyDescent="0.25">
      <c r="B151" t="s">
        <v>1790</v>
      </c>
      <c r="C151" t="s">
        <v>1036</v>
      </c>
      <c r="D151" t="s">
        <v>44</v>
      </c>
      <c r="E151" t="s">
        <v>58</v>
      </c>
      <c r="F151" t="s">
        <v>1526</v>
      </c>
      <c r="G151" t="s">
        <v>1791</v>
      </c>
      <c r="H151" t="s">
        <v>75</v>
      </c>
      <c r="I151" t="s">
        <v>49</v>
      </c>
      <c r="L151" t="s">
        <v>52</v>
      </c>
    </row>
    <row r="152" spans="2:12" x14ac:dyDescent="0.25">
      <c r="B152" t="s">
        <v>1792</v>
      </c>
      <c r="C152" t="s">
        <v>1034</v>
      </c>
      <c r="D152" t="s">
        <v>44</v>
      </c>
      <c r="E152" t="s">
        <v>58</v>
      </c>
      <c r="F152" t="s">
        <v>1526</v>
      </c>
      <c r="G152" t="s">
        <v>1793</v>
      </c>
      <c r="H152" t="s">
        <v>75</v>
      </c>
      <c r="I152" t="s">
        <v>49</v>
      </c>
      <c r="L152" t="s">
        <v>52</v>
      </c>
    </row>
    <row r="153" spans="2:12" x14ac:dyDescent="0.25">
      <c r="B153" t="s">
        <v>1794</v>
      </c>
      <c r="C153" t="s">
        <v>1032</v>
      </c>
      <c r="D153" t="s">
        <v>44</v>
      </c>
      <c r="E153" t="s">
        <v>58</v>
      </c>
      <c r="F153" t="s">
        <v>1526</v>
      </c>
      <c r="G153" t="s">
        <v>1795</v>
      </c>
      <c r="H153" t="s">
        <v>75</v>
      </c>
      <c r="I153" t="s">
        <v>49</v>
      </c>
      <c r="L153" t="s">
        <v>52</v>
      </c>
    </row>
    <row r="154" spans="2:12" x14ac:dyDescent="0.25">
      <c r="B154" t="s">
        <v>1796</v>
      </c>
      <c r="C154" t="s">
        <v>1029</v>
      </c>
      <c r="D154" t="s">
        <v>44</v>
      </c>
      <c r="E154" t="s">
        <v>58</v>
      </c>
      <c r="F154" t="s">
        <v>1526</v>
      </c>
      <c r="G154" t="s">
        <v>1797</v>
      </c>
      <c r="H154" t="s">
        <v>75</v>
      </c>
      <c r="I154" t="s">
        <v>49</v>
      </c>
      <c r="L154" t="s">
        <v>52</v>
      </c>
    </row>
    <row r="155" spans="2:12" x14ac:dyDescent="0.25">
      <c r="B155" t="s">
        <v>1798</v>
      </c>
      <c r="C155" t="s">
        <v>1026</v>
      </c>
      <c r="D155" t="s">
        <v>44</v>
      </c>
      <c r="E155" t="s">
        <v>58</v>
      </c>
      <c r="F155" t="s">
        <v>1526</v>
      </c>
      <c r="G155" t="s">
        <v>1405</v>
      </c>
      <c r="H155" t="s">
        <v>75</v>
      </c>
      <c r="I155" t="s">
        <v>49</v>
      </c>
      <c r="L155" t="s">
        <v>52</v>
      </c>
    </row>
    <row r="156" spans="2:12" x14ac:dyDescent="0.25">
      <c r="B156" t="s">
        <v>1799</v>
      </c>
      <c r="C156" t="s">
        <v>1023</v>
      </c>
      <c r="D156" t="s">
        <v>44</v>
      </c>
      <c r="E156" t="s">
        <v>58</v>
      </c>
      <c r="F156" t="s">
        <v>1526</v>
      </c>
      <c r="G156" t="s">
        <v>1797</v>
      </c>
      <c r="H156" t="s">
        <v>75</v>
      </c>
      <c r="I156" t="s">
        <v>49</v>
      </c>
      <c r="L156" t="s">
        <v>52</v>
      </c>
    </row>
    <row r="157" spans="2:12" x14ac:dyDescent="0.25">
      <c r="B157" t="s">
        <v>1800</v>
      </c>
      <c r="C157" t="s">
        <v>1021</v>
      </c>
      <c r="D157" t="s">
        <v>44</v>
      </c>
      <c r="E157" t="s">
        <v>58</v>
      </c>
      <c r="F157" t="s">
        <v>1526</v>
      </c>
      <c r="G157" t="s">
        <v>1801</v>
      </c>
      <c r="H157" t="s">
        <v>75</v>
      </c>
      <c r="I157" t="s">
        <v>49</v>
      </c>
      <c r="L157" t="s">
        <v>52</v>
      </c>
    </row>
    <row r="158" spans="2:12" x14ac:dyDescent="0.25">
      <c r="B158" t="s">
        <v>1802</v>
      </c>
      <c r="C158" t="s">
        <v>477</v>
      </c>
      <c r="D158" t="s">
        <v>44</v>
      </c>
      <c r="E158" t="s">
        <v>58</v>
      </c>
      <c r="F158" t="s">
        <v>1617</v>
      </c>
      <c r="G158" t="s">
        <v>1803</v>
      </c>
      <c r="H158" t="s">
        <v>75</v>
      </c>
      <c r="I158" t="s">
        <v>63</v>
      </c>
      <c r="J158" t="s">
        <v>1804</v>
      </c>
      <c r="K158" t="s">
        <v>478</v>
      </c>
      <c r="L158" t="s">
        <v>420</v>
      </c>
    </row>
    <row r="159" spans="2:12" x14ac:dyDescent="0.25">
      <c r="B159" t="s">
        <v>1805</v>
      </c>
      <c r="C159" t="s">
        <v>1019</v>
      </c>
      <c r="D159" t="s">
        <v>44</v>
      </c>
      <c r="E159" t="s">
        <v>58</v>
      </c>
      <c r="F159" t="s">
        <v>1526</v>
      </c>
      <c r="G159" t="s">
        <v>1806</v>
      </c>
      <c r="H159" t="s">
        <v>75</v>
      </c>
      <c r="I159" t="s">
        <v>49</v>
      </c>
      <c r="L159" t="s">
        <v>52</v>
      </c>
    </row>
    <row r="160" spans="2:12" x14ac:dyDescent="0.25">
      <c r="B160" t="s">
        <v>1807</v>
      </c>
      <c r="C160" t="s">
        <v>1016</v>
      </c>
      <c r="D160" t="s">
        <v>44</v>
      </c>
      <c r="E160" t="s">
        <v>58</v>
      </c>
      <c r="F160" t="s">
        <v>1526</v>
      </c>
      <c r="G160" t="s">
        <v>1808</v>
      </c>
      <c r="H160" t="s">
        <v>75</v>
      </c>
      <c r="I160" t="s">
        <v>49</v>
      </c>
      <c r="L160" t="s">
        <v>52</v>
      </c>
    </row>
    <row r="161" spans="2:12" x14ac:dyDescent="0.25">
      <c r="B161" t="s">
        <v>1809</v>
      </c>
      <c r="C161" t="s">
        <v>1014</v>
      </c>
      <c r="D161" t="s">
        <v>44</v>
      </c>
      <c r="E161" t="s">
        <v>58</v>
      </c>
      <c r="F161" t="s">
        <v>1526</v>
      </c>
      <c r="G161" t="s">
        <v>1810</v>
      </c>
      <c r="H161" t="s">
        <v>75</v>
      </c>
      <c r="I161" t="s">
        <v>49</v>
      </c>
      <c r="L161" t="s">
        <v>52</v>
      </c>
    </row>
    <row r="162" spans="2:12" x14ac:dyDescent="0.25">
      <c r="B162" t="s">
        <v>1811</v>
      </c>
      <c r="C162" t="s">
        <v>755</v>
      </c>
      <c r="D162" t="s">
        <v>44</v>
      </c>
      <c r="E162" t="s">
        <v>58</v>
      </c>
      <c r="F162" t="s">
        <v>1526</v>
      </c>
      <c r="G162" t="s">
        <v>1812</v>
      </c>
      <c r="H162" t="s">
        <v>75</v>
      </c>
      <c r="I162" t="s">
        <v>49</v>
      </c>
      <c r="L162" t="s">
        <v>52</v>
      </c>
    </row>
    <row r="163" spans="2:12" x14ac:dyDescent="0.25">
      <c r="B163" t="s">
        <v>1813</v>
      </c>
      <c r="C163" t="s">
        <v>1009</v>
      </c>
      <c r="D163" t="s">
        <v>44</v>
      </c>
      <c r="E163" t="s">
        <v>58</v>
      </c>
      <c r="F163" t="s">
        <v>1526</v>
      </c>
      <c r="G163" t="s">
        <v>1814</v>
      </c>
      <c r="H163" t="s">
        <v>75</v>
      </c>
      <c r="I163" t="s">
        <v>49</v>
      </c>
      <c r="L163" t="s">
        <v>52</v>
      </c>
    </row>
    <row r="164" spans="2:12" x14ac:dyDescent="0.25">
      <c r="B164" t="s">
        <v>1815</v>
      </c>
      <c r="C164" t="s">
        <v>1006</v>
      </c>
      <c r="D164" t="s">
        <v>44</v>
      </c>
      <c r="E164" t="s">
        <v>58</v>
      </c>
      <c r="F164" t="s">
        <v>1526</v>
      </c>
      <c r="G164" t="s">
        <v>1816</v>
      </c>
      <c r="H164" t="s">
        <v>75</v>
      </c>
      <c r="I164" t="s">
        <v>49</v>
      </c>
      <c r="L164" t="s">
        <v>52</v>
      </c>
    </row>
    <row r="165" spans="2:12" x14ac:dyDescent="0.25">
      <c r="B165" t="s">
        <v>1817</v>
      </c>
      <c r="C165" t="s">
        <v>1003</v>
      </c>
      <c r="D165" t="s">
        <v>44</v>
      </c>
      <c r="E165" t="s">
        <v>58</v>
      </c>
      <c r="F165" t="s">
        <v>1526</v>
      </c>
      <c r="G165" t="s">
        <v>1818</v>
      </c>
      <c r="H165" t="s">
        <v>75</v>
      </c>
      <c r="I165" t="s">
        <v>49</v>
      </c>
      <c r="L165" t="s">
        <v>52</v>
      </c>
    </row>
    <row r="166" spans="2:12" x14ac:dyDescent="0.25">
      <c r="B166" t="s">
        <v>1819</v>
      </c>
      <c r="C166" t="s">
        <v>999</v>
      </c>
      <c r="D166" t="s">
        <v>44</v>
      </c>
      <c r="E166" t="s">
        <v>58</v>
      </c>
      <c r="F166" t="s">
        <v>1532</v>
      </c>
      <c r="G166" t="s">
        <v>1820</v>
      </c>
      <c r="H166" t="s">
        <v>75</v>
      </c>
      <c r="I166" t="s">
        <v>49</v>
      </c>
      <c r="L166" t="s">
        <v>52</v>
      </c>
    </row>
    <row r="167" spans="2:12" x14ac:dyDescent="0.25">
      <c r="B167" t="s">
        <v>1821</v>
      </c>
      <c r="C167" t="s">
        <v>995</v>
      </c>
      <c r="D167" t="s">
        <v>44</v>
      </c>
      <c r="E167" t="s">
        <v>58</v>
      </c>
      <c r="F167" t="s">
        <v>1532</v>
      </c>
      <c r="G167" t="s">
        <v>1822</v>
      </c>
      <c r="H167" t="s">
        <v>75</v>
      </c>
      <c r="I167" t="s">
        <v>49</v>
      </c>
      <c r="L167" t="s">
        <v>52</v>
      </c>
    </row>
    <row r="168" spans="2:12" x14ac:dyDescent="0.25">
      <c r="B168" t="s">
        <v>1823</v>
      </c>
      <c r="C168" t="s">
        <v>991</v>
      </c>
      <c r="D168" t="s">
        <v>44</v>
      </c>
      <c r="E168" t="s">
        <v>58</v>
      </c>
      <c r="F168" t="s">
        <v>1532</v>
      </c>
      <c r="G168" t="s">
        <v>1824</v>
      </c>
      <c r="H168" t="s">
        <v>75</v>
      </c>
      <c r="I168" t="s">
        <v>49</v>
      </c>
      <c r="L168" t="s">
        <v>52</v>
      </c>
    </row>
    <row r="169" spans="2:12" x14ac:dyDescent="0.25">
      <c r="B169" t="s">
        <v>1825</v>
      </c>
      <c r="C169" t="s">
        <v>474</v>
      </c>
      <c r="D169" t="s">
        <v>44</v>
      </c>
      <c r="E169" t="s">
        <v>58</v>
      </c>
      <c r="F169" t="s">
        <v>1712</v>
      </c>
      <c r="G169" t="s">
        <v>1543</v>
      </c>
      <c r="H169" t="s">
        <v>75</v>
      </c>
      <c r="I169" t="s">
        <v>63</v>
      </c>
      <c r="J169" t="s">
        <v>1826</v>
      </c>
      <c r="K169" t="s">
        <v>476</v>
      </c>
      <c r="L169" t="s">
        <v>420</v>
      </c>
    </row>
    <row r="170" spans="2:12" x14ac:dyDescent="0.25">
      <c r="B170" t="s">
        <v>1827</v>
      </c>
      <c r="C170" t="s">
        <v>987</v>
      </c>
      <c r="D170" t="s">
        <v>44</v>
      </c>
      <c r="E170" t="s">
        <v>58</v>
      </c>
      <c r="F170" t="s">
        <v>1532</v>
      </c>
      <c r="G170" t="s">
        <v>1828</v>
      </c>
      <c r="H170" t="s">
        <v>75</v>
      </c>
      <c r="I170" t="s">
        <v>49</v>
      </c>
      <c r="L170" t="s">
        <v>52</v>
      </c>
    </row>
    <row r="171" spans="2:12" x14ac:dyDescent="0.25">
      <c r="B171" t="s">
        <v>1829</v>
      </c>
      <c r="C171" t="s">
        <v>983</v>
      </c>
      <c r="D171" t="s">
        <v>44</v>
      </c>
      <c r="E171" t="s">
        <v>58</v>
      </c>
      <c r="F171" t="s">
        <v>1532</v>
      </c>
      <c r="G171" t="s">
        <v>1830</v>
      </c>
      <c r="H171" t="s">
        <v>75</v>
      </c>
      <c r="I171" t="s">
        <v>49</v>
      </c>
      <c r="L171" t="s">
        <v>52</v>
      </c>
    </row>
    <row r="172" spans="2:12" x14ac:dyDescent="0.25">
      <c r="B172" t="s">
        <v>1831</v>
      </c>
      <c r="C172" t="s">
        <v>979</v>
      </c>
      <c r="D172" t="s">
        <v>44</v>
      </c>
      <c r="E172" t="s">
        <v>58</v>
      </c>
      <c r="F172" t="s">
        <v>1532</v>
      </c>
      <c r="G172" t="s">
        <v>1832</v>
      </c>
      <c r="H172" t="s">
        <v>75</v>
      </c>
      <c r="I172" t="s">
        <v>49</v>
      </c>
      <c r="L172" t="s">
        <v>52</v>
      </c>
    </row>
    <row r="173" spans="2:12" x14ac:dyDescent="0.25">
      <c r="B173" t="s">
        <v>1833</v>
      </c>
      <c r="C173" t="s">
        <v>971</v>
      </c>
      <c r="D173" t="s">
        <v>44</v>
      </c>
      <c r="E173" t="s">
        <v>58</v>
      </c>
      <c r="F173" t="s">
        <v>1532</v>
      </c>
      <c r="G173" t="s">
        <v>1834</v>
      </c>
      <c r="H173" t="s">
        <v>75</v>
      </c>
      <c r="I173" t="s">
        <v>49</v>
      </c>
      <c r="L173" t="s">
        <v>52</v>
      </c>
    </row>
    <row r="174" spans="2:12" x14ac:dyDescent="0.25">
      <c r="B174" t="s">
        <v>1835</v>
      </c>
      <c r="C174" t="s">
        <v>967</v>
      </c>
      <c r="D174" t="s">
        <v>44</v>
      </c>
      <c r="E174" t="s">
        <v>58</v>
      </c>
      <c r="F174" t="s">
        <v>1532</v>
      </c>
      <c r="G174" t="s">
        <v>1836</v>
      </c>
      <c r="H174" t="s">
        <v>75</v>
      </c>
      <c r="I174" t="s">
        <v>49</v>
      </c>
      <c r="L174" t="s">
        <v>52</v>
      </c>
    </row>
    <row r="175" spans="2:12" x14ac:dyDescent="0.25">
      <c r="B175" t="s">
        <v>1837</v>
      </c>
      <c r="C175" t="s">
        <v>963</v>
      </c>
      <c r="D175" t="s">
        <v>44</v>
      </c>
      <c r="E175" t="s">
        <v>58</v>
      </c>
      <c r="F175" t="s">
        <v>1532</v>
      </c>
      <c r="G175" t="s">
        <v>1838</v>
      </c>
      <c r="H175" t="s">
        <v>75</v>
      </c>
      <c r="I175" t="s">
        <v>49</v>
      </c>
      <c r="L175" t="s">
        <v>52</v>
      </c>
    </row>
    <row r="176" spans="2:12" x14ac:dyDescent="0.25">
      <c r="B176" t="s">
        <v>1839</v>
      </c>
      <c r="C176" t="s">
        <v>959</v>
      </c>
      <c r="D176" t="s">
        <v>44</v>
      </c>
      <c r="E176" t="s">
        <v>58</v>
      </c>
      <c r="F176" t="s">
        <v>1532</v>
      </c>
      <c r="G176" t="s">
        <v>1840</v>
      </c>
      <c r="H176" t="s">
        <v>75</v>
      </c>
      <c r="I176" t="s">
        <v>49</v>
      </c>
      <c r="L176" t="s">
        <v>52</v>
      </c>
    </row>
    <row r="177" spans="2:12" x14ac:dyDescent="0.25">
      <c r="B177" t="s">
        <v>1841</v>
      </c>
      <c r="C177" t="s">
        <v>955</v>
      </c>
      <c r="D177" t="s">
        <v>44</v>
      </c>
      <c r="E177" t="s">
        <v>58</v>
      </c>
      <c r="F177" t="s">
        <v>1532</v>
      </c>
      <c r="G177" t="s">
        <v>1842</v>
      </c>
      <c r="H177" t="s">
        <v>75</v>
      </c>
      <c r="I177" t="s">
        <v>49</v>
      </c>
      <c r="L177" t="s">
        <v>52</v>
      </c>
    </row>
    <row r="178" spans="2:12" x14ac:dyDescent="0.25">
      <c r="B178" t="s">
        <v>1843</v>
      </c>
      <c r="C178" t="s">
        <v>704</v>
      </c>
      <c r="D178" t="s">
        <v>44</v>
      </c>
      <c r="E178" t="s">
        <v>58</v>
      </c>
      <c r="F178" t="s">
        <v>1532</v>
      </c>
      <c r="G178" t="s">
        <v>1844</v>
      </c>
      <c r="H178" t="s">
        <v>75</v>
      </c>
      <c r="I178" t="s">
        <v>49</v>
      </c>
      <c r="L178" t="s">
        <v>52</v>
      </c>
    </row>
    <row r="179" spans="2:12" x14ac:dyDescent="0.25">
      <c r="B179" t="s">
        <v>1845</v>
      </c>
      <c r="C179" t="s">
        <v>471</v>
      </c>
      <c r="D179" t="s">
        <v>44</v>
      </c>
      <c r="E179" t="s">
        <v>58</v>
      </c>
      <c r="F179" t="s">
        <v>1712</v>
      </c>
      <c r="G179" t="s">
        <v>1846</v>
      </c>
      <c r="H179" t="s">
        <v>75</v>
      </c>
      <c r="I179" t="s">
        <v>63</v>
      </c>
      <c r="J179" t="s">
        <v>1847</v>
      </c>
      <c r="K179" t="s">
        <v>473</v>
      </c>
      <c r="L179" t="s">
        <v>346</v>
      </c>
    </row>
    <row r="180" spans="2:12" x14ac:dyDescent="0.25">
      <c r="B180" t="s">
        <v>1848</v>
      </c>
      <c r="C180" t="s">
        <v>949</v>
      </c>
      <c r="D180" t="s">
        <v>44</v>
      </c>
      <c r="E180" t="s">
        <v>58</v>
      </c>
      <c r="F180" t="s">
        <v>1532</v>
      </c>
      <c r="G180" t="s">
        <v>1849</v>
      </c>
      <c r="H180" t="s">
        <v>75</v>
      </c>
      <c r="I180" t="s">
        <v>49</v>
      </c>
      <c r="L180" t="s">
        <v>52</v>
      </c>
    </row>
    <row r="181" spans="2:12" x14ac:dyDescent="0.25">
      <c r="B181" t="s">
        <v>1850</v>
      </c>
      <c r="C181" t="s">
        <v>945</v>
      </c>
      <c r="D181" t="s">
        <v>44</v>
      </c>
      <c r="E181" t="s">
        <v>58</v>
      </c>
      <c r="F181" t="s">
        <v>1532</v>
      </c>
      <c r="G181" t="s">
        <v>1851</v>
      </c>
      <c r="H181" t="s">
        <v>75</v>
      </c>
      <c r="I181" t="s">
        <v>49</v>
      </c>
      <c r="L181" t="s">
        <v>52</v>
      </c>
    </row>
    <row r="182" spans="2:12" x14ac:dyDescent="0.25">
      <c r="B182" t="s">
        <v>1852</v>
      </c>
      <c r="C182" t="s">
        <v>714</v>
      </c>
      <c r="D182" t="s">
        <v>44</v>
      </c>
      <c r="E182" t="s">
        <v>58</v>
      </c>
      <c r="F182" t="s">
        <v>1532</v>
      </c>
      <c r="G182" t="s">
        <v>1853</v>
      </c>
      <c r="H182" t="s">
        <v>75</v>
      </c>
      <c r="I182" t="s">
        <v>49</v>
      </c>
      <c r="L182" t="s">
        <v>52</v>
      </c>
    </row>
    <row r="183" spans="2:12" x14ac:dyDescent="0.25">
      <c r="B183" t="s">
        <v>1854</v>
      </c>
      <c r="C183" t="s">
        <v>940</v>
      </c>
      <c r="D183" t="s">
        <v>44</v>
      </c>
      <c r="E183" t="s">
        <v>58</v>
      </c>
      <c r="F183" t="s">
        <v>1532</v>
      </c>
      <c r="G183" t="s">
        <v>1855</v>
      </c>
      <c r="H183" t="s">
        <v>75</v>
      </c>
      <c r="I183" t="s">
        <v>49</v>
      </c>
      <c r="L183" t="s">
        <v>52</v>
      </c>
    </row>
    <row r="184" spans="2:12" x14ac:dyDescent="0.25">
      <c r="B184" t="s">
        <v>1856</v>
      </c>
      <c r="C184" t="s">
        <v>936</v>
      </c>
      <c r="D184" t="s">
        <v>44</v>
      </c>
      <c r="E184" t="s">
        <v>58</v>
      </c>
      <c r="F184" t="s">
        <v>1532</v>
      </c>
      <c r="G184" t="s">
        <v>1857</v>
      </c>
      <c r="H184" t="s">
        <v>75</v>
      </c>
      <c r="I184" t="s">
        <v>49</v>
      </c>
      <c r="L184" t="s">
        <v>52</v>
      </c>
    </row>
    <row r="185" spans="2:12" x14ac:dyDescent="0.25">
      <c r="B185" t="s">
        <v>1858</v>
      </c>
      <c r="C185" t="s">
        <v>932</v>
      </c>
      <c r="D185" t="s">
        <v>44</v>
      </c>
      <c r="E185" t="s">
        <v>58</v>
      </c>
      <c r="F185" t="s">
        <v>1532</v>
      </c>
      <c r="G185" t="s">
        <v>1859</v>
      </c>
      <c r="H185" t="s">
        <v>75</v>
      </c>
      <c r="I185" t="s">
        <v>49</v>
      </c>
      <c r="L185" t="s">
        <v>52</v>
      </c>
    </row>
    <row r="186" spans="2:12" x14ac:dyDescent="0.25">
      <c r="B186" t="s">
        <v>1860</v>
      </c>
      <c r="C186" t="s">
        <v>927</v>
      </c>
      <c r="D186" t="s">
        <v>44</v>
      </c>
      <c r="E186" t="s">
        <v>58</v>
      </c>
      <c r="F186" t="s">
        <v>1599</v>
      </c>
      <c r="G186" t="s">
        <v>1861</v>
      </c>
      <c r="H186" t="s">
        <v>75</v>
      </c>
      <c r="I186" t="s">
        <v>49</v>
      </c>
      <c r="L186" t="s">
        <v>52</v>
      </c>
    </row>
    <row r="187" spans="2:12" x14ac:dyDescent="0.25">
      <c r="B187" t="s">
        <v>1862</v>
      </c>
      <c r="C187" t="s">
        <v>923</v>
      </c>
      <c r="D187" t="s">
        <v>44</v>
      </c>
      <c r="E187" t="s">
        <v>58</v>
      </c>
      <c r="F187" t="s">
        <v>1599</v>
      </c>
      <c r="G187" t="s">
        <v>1863</v>
      </c>
      <c r="H187" t="s">
        <v>75</v>
      </c>
      <c r="I187" t="s">
        <v>49</v>
      </c>
      <c r="L187" t="s">
        <v>52</v>
      </c>
    </row>
    <row r="188" spans="2:12" x14ac:dyDescent="0.25">
      <c r="B188" t="s">
        <v>1864</v>
      </c>
      <c r="C188" t="s">
        <v>918</v>
      </c>
      <c r="D188" t="s">
        <v>44</v>
      </c>
      <c r="E188" t="s">
        <v>58</v>
      </c>
      <c r="F188" t="s">
        <v>1599</v>
      </c>
      <c r="G188" t="s">
        <v>1865</v>
      </c>
      <c r="H188" t="s">
        <v>75</v>
      </c>
      <c r="I188" t="s">
        <v>49</v>
      </c>
      <c r="L188" t="s">
        <v>52</v>
      </c>
    </row>
    <row r="189" spans="2:12" x14ac:dyDescent="0.25">
      <c r="B189" t="s">
        <v>1866</v>
      </c>
      <c r="C189" t="s">
        <v>913</v>
      </c>
      <c r="D189" t="s">
        <v>44</v>
      </c>
      <c r="E189" t="s">
        <v>58</v>
      </c>
      <c r="F189" t="s">
        <v>1599</v>
      </c>
      <c r="G189" t="s">
        <v>1867</v>
      </c>
      <c r="H189" t="s">
        <v>75</v>
      </c>
      <c r="I189" t="s">
        <v>49</v>
      </c>
      <c r="L189" t="s">
        <v>52</v>
      </c>
    </row>
    <row r="190" spans="2:12" x14ac:dyDescent="0.25">
      <c r="B190" t="s">
        <v>1868</v>
      </c>
      <c r="C190" t="s">
        <v>467</v>
      </c>
      <c r="D190" t="s">
        <v>44</v>
      </c>
      <c r="E190" t="s">
        <v>58</v>
      </c>
      <c r="F190" t="s">
        <v>1550</v>
      </c>
      <c r="G190" t="s">
        <v>1869</v>
      </c>
      <c r="H190" t="s">
        <v>75</v>
      </c>
      <c r="I190" t="s">
        <v>63</v>
      </c>
      <c r="J190" t="s">
        <v>1870</v>
      </c>
      <c r="K190" t="s">
        <v>469</v>
      </c>
      <c r="L190" t="s">
        <v>470</v>
      </c>
    </row>
    <row r="191" spans="2:12" x14ac:dyDescent="0.25">
      <c r="B191" t="s">
        <v>1871</v>
      </c>
      <c r="C191" t="s">
        <v>908</v>
      </c>
      <c r="D191" t="s">
        <v>44</v>
      </c>
      <c r="E191" t="s">
        <v>58</v>
      </c>
      <c r="F191" t="s">
        <v>1599</v>
      </c>
      <c r="G191" t="s">
        <v>1872</v>
      </c>
      <c r="H191" t="s">
        <v>75</v>
      </c>
      <c r="I191" t="s">
        <v>49</v>
      </c>
      <c r="L191" t="s">
        <v>52</v>
      </c>
    </row>
    <row r="192" spans="2:12" x14ac:dyDescent="0.25">
      <c r="B192" t="s">
        <v>1873</v>
      </c>
      <c r="C192" t="s">
        <v>904</v>
      </c>
      <c r="D192" t="s">
        <v>44</v>
      </c>
      <c r="E192" t="s">
        <v>58</v>
      </c>
      <c r="F192" t="s">
        <v>1599</v>
      </c>
      <c r="G192" t="s">
        <v>1874</v>
      </c>
      <c r="H192" t="s">
        <v>75</v>
      </c>
      <c r="I192" t="s">
        <v>49</v>
      </c>
      <c r="L192" t="s">
        <v>52</v>
      </c>
    </row>
    <row r="193" spans="2:12" x14ac:dyDescent="0.25">
      <c r="B193" t="s">
        <v>1875</v>
      </c>
      <c r="C193" t="s">
        <v>899</v>
      </c>
      <c r="D193" t="s">
        <v>44</v>
      </c>
      <c r="E193" t="s">
        <v>58</v>
      </c>
      <c r="F193" t="s">
        <v>1599</v>
      </c>
      <c r="G193" t="s">
        <v>1876</v>
      </c>
      <c r="H193" t="s">
        <v>75</v>
      </c>
      <c r="I193" t="s">
        <v>49</v>
      </c>
      <c r="L193" t="s">
        <v>52</v>
      </c>
    </row>
    <row r="194" spans="2:12" x14ac:dyDescent="0.25">
      <c r="B194" t="s">
        <v>1877</v>
      </c>
      <c r="C194" t="s">
        <v>895</v>
      </c>
      <c r="D194" t="s">
        <v>44</v>
      </c>
      <c r="E194" t="s">
        <v>58</v>
      </c>
      <c r="F194" t="s">
        <v>1599</v>
      </c>
      <c r="G194" t="s">
        <v>1878</v>
      </c>
      <c r="H194" t="s">
        <v>75</v>
      </c>
      <c r="I194" t="s">
        <v>49</v>
      </c>
      <c r="L194" t="s">
        <v>52</v>
      </c>
    </row>
    <row r="195" spans="2:12" x14ac:dyDescent="0.25">
      <c r="B195" t="s">
        <v>1879</v>
      </c>
      <c r="C195" t="s">
        <v>1880</v>
      </c>
      <c r="D195" t="s">
        <v>44</v>
      </c>
      <c r="E195" t="s">
        <v>58</v>
      </c>
      <c r="F195" t="s">
        <v>1599</v>
      </c>
      <c r="G195" t="s">
        <v>1881</v>
      </c>
      <c r="H195" t="s">
        <v>75</v>
      </c>
      <c r="I195" t="s">
        <v>49</v>
      </c>
      <c r="L195" t="s">
        <v>52</v>
      </c>
    </row>
    <row r="196" spans="2:12" x14ac:dyDescent="0.25">
      <c r="B196" t="s">
        <v>1882</v>
      </c>
      <c r="C196" t="s">
        <v>1883</v>
      </c>
      <c r="D196" t="s">
        <v>44</v>
      </c>
      <c r="E196" t="s">
        <v>58</v>
      </c>
      <c r="F196" t="s">
        <v>1599</v>
      </c>
      <c r="G196" t="s">
        <v>1884</v>
      </c>
      <c r="H196" t="s">
        <v>75</v>
      </c>
      <c r="I196" t="s">
        <v>49</v>
      </c>
      <c r="L196" t="s">
        <v>52</v>
      </c>
    </row>
    <row r="197" spans="2:12" x14ac:dyDescent="0.25">
      <c r="B197" t="s">
        <v>1885</v>
      </c>
      <c r="C197" t="s">
        <v>1886</v>
      </c>
      <c r="D197" t="s">
        <v>44</v>
      </c>
      <c r="E197" t="s">
        <v>58</v>
      </c>
      <c r="F197" t="s">
        <v>1599</v>
      </c>
      <c r="G197" t="s">
        <v>1887</v>
      </c>
      <c r="H197" t="s">
        <v>75</v>
      </c>
      <c r="I197" t="s">
        <v>49</v>
      </c>
      <c r="L197" t="s">
        <v>52</v>
      </c>
    </row>
    <row r="198" spans="2:12" x14ac:dyDescent="0.25">
      <c r="B198" t="s">
        <v>1888</v>
      </c>
      <c r="C198" t="s">
        <v>878</v>
      </c>
      <c r="D198" t="s">
        <v>44</v>
      </c>
      <c r="E198" t="s">
        <v>58</v>
      </c>
      <c r="F198" t="s">
        <v>1599</v>
      </c>
      <c r="G198" t="s">
        <v>1872</v>
      </c>
      <c r="H198" t="s">
        <v>75</v>
      </c>
      <c r="I198" t="s">
        <v>49</v>
      </c>
      <c r="L198" t="s">
        <v>52</v>
      </c>
    </row>
    <row r="199" spans="2:12" x14ac:dyDescent="0.25">
      <c r="B199" t="s">
        <v>1889</v>
      </c>
      <c r="C199" t="s">
        <v>874</v>
      </c>
      <c r="D199" t="s">
        <v>44</v>
      </c>
      <c r="E199" t="s">
        <v>58</v>
      </c>
      <c r="F199" t="s">
        <v>1599</v>
      </c>
      <c r="G199" t="s">
        <v>1890</v>
      </c>
      <c r="H199" t="s">
        <v>75</v>
      </c>
      <c r="I199" t="s">
        <v>49</v>
      </c>
      <c r="L199" t="s">
        <v>52</v>
      </c>
    </row>
    <row r="200" spans="2:12" x14ac:dyDescent="0.25">
      <c r="B200" t="s">
        <v>1891</v>
      </c>
      <c r="C200" t="s">
        <v>871</v>
      </c>
      <c r="D200" t="s">
        <v>44</v>
      </c>
      <c r="E200" t="s">
        <v>58</v>
      </c>
      <c r="F200" t="s">
        <v>1599</v>
      </c>
      <c r="G200" t="s">
        <v>1892</v>
      </c>
      <c r="H200" t="s">
        <v>75</v>
      </c>
      <c r="I200" t="s">
        <v>49</v>
      </c>
      <c r="L200" t="s">
        <v>52</v>
      </c>
    </row>
    <row r="201" spans="2:12" x14ac:dyDescent="0.25">
      <c r="B201" t="s">
        <v>1893</v>
      </c>
      <c r="C201" t="s">
        <v>464</v>
      </c>
      <c r="D201" t="s">
        <v>44</v>
      </c>
      <c r="E201" t="s">
        <v>58</v>
      </c>
      <c r="F201" t="s">
        <v>1643</v>
      </c>
      <c r="G201" t="s">
        <v>1894</v>
      </c>
      <c r="H201" t="s">
        <v>75</v>
      </c>
      <c r="I201" t="s">
        <v>63</v>
      </c>
      <c r="J201" t="s">
        <v>1895</v>
      </c>
      <c r="K201" t="s">
        <v>466</v>
      </c>
      <c r="L201" t="s">
        <v>64</v>
      </c>
    </row>
    <row r="202" spans="2:12" x14ac:dyDescent="0.25">
      <c r="B202" t="s">
        <v>1896</v>
      </c>
      <c r="C202" t="s">
        <v>866</v>
      </c>
      <c r="D202" t="s">
        <v>44</v>
      </c>
      <c r="E202" t="s">
        <v>58</v>
      </c>
      <c r="F202" t="s">
        <v>1599</v>
      </c>
      <c r="G202" t="s">
        <v>1897</v>
      </c>
      <c r="H202" t="s">
        <v>75</v>
      </c>
      <c r="I202" t="s">
        <v>49</v>
      </c>
      <c r="L202" t="s">
        <v>52</v>
      </c>
    </row>
    <row r="203" spans="2:12" x14ac:dyDescent="0.25">
      <c r="B203" t="s">
        <v>1898</v>
      </c>
      <c r="C203" t="s">
        <v>861</v>
      </c>
      <c r="D203" t="s">
        <v>44</v>
      </c>
      <c r="E203" t="s">
        <v>58</v>
      </c>
      <c r="F203" t="s">
        <v>1599</v>
      </c>
      <c r="G203" t="s">
        <v>1899</v>
      </c>
      <c r="H203" t="s">
        <v>75</v>
      </c>
      <c r="I203" t="s">
        <v>49</v>
      </c>
      <c r="L203" t="s">
        <v>52</v>
      </c>
    </row>
    <row r="204" spans="2:12" x14ac:dyDescent="0.25">
      <c r="B204" t="s">
        <v>1900</v>
      </c>
      <c r="C204" t="s">
        <v>856</v>
      </c>
      <c r="D204" t="s">
        <v>44</v>
      </c>
      <c r="E204" t="s">
        <v>58</v>
      </c>
      <c r="F204" t="s">
        <v>1599</v>
      </c>
      <c r="G204" t="s">
        <v>1901</v>
      </c>
      <c r="H204" t="s">
        <v>75</v>
      </c>
      <c r="I204" t="s">
        <v>49</v>
      </c>
      <c r="L204" t="s">
        <v>52</v>
      </c>
    </row>
    <row r="205" spans="2:12" x14ac:dyDescent="0.25">
      <c r="B205" t="s">
        <v>1902</v>
      </c>
      <c r="C205" t="s">
        <v>851</v>
      </c>
      <c r="D205" t="s">
        <v>44</v>
      </c>
      <c r="E205" t="s">
        <v>58</v>
      </c>
      <c r="F205" t="s">
        <v>1599</v>
      </c>
      <c r="G205" t="s">
        <v>1903</v>
      </c>
      <c r="H205" t="s">
        <v>75</v>
      </c>
      <c r="I205" t="s">
        <v>49</v>
      </c>
      <c r="L205" t="s">
        <v>52</v>
      </c>
    </row>
    <row r="206" spans="2:12" x14ac:dyDescent="0.25">
      <c r="B206" t="s">
        <v>1904</v>
      </c>
      <c r="C206" t="s">
        <v>847</v>
      </c>
      <c r="D206" t="s">
        <v>44</v>
      </c>
      <c r="E206" t="s">
        <v>58</v>
      </c>
      <c r="F206" t="s">
        <v>1599</v>
      </c>
      <c r="G206" t="s">
        <v>1905</v>
      </c>
      <c r="H206" t="s">
        <v>75</v>
      </c>
      <c r="I206" t="s">
        <v>49</v>
      </c>
      <c r="L206" t="s">
        <v>52</v>
      </c>
    </row>
    <row r="207" spans="2:12" x14ac:dyDescent="0.25">
      <c r="B207" t="s">
        <v>1906</v>
      </c>
      <c r="C207" t="s">
        <v>844</v>
      </c>
      <c r="D207" t="s">
        <v>44</v>
      </c>
      <c r="E207" t="s">
        <v>58</v>
      </c>
      <c r="F207" t="s">
        <v>1599</v>
      </c>
      <c r="G207" t="s">
        <v>1907</v>
      </c>
      <c r="H207" t="s">
        <v>75</v>
      </c>
      <c r="I207" t="s">
        <v>49</v>
      </c>
      <c r="L207" t="s">
        <v>52</v>
      </c>
    </row>
    <row r="208" spans="2:12" x14ac:dyDescent="0.25">
      <c r="B208" t="s">
        <v>1908</v>
      </c>
      <c r="C208" t="s">
        <v>841</v>
      </c>
      <c r="D208" t="s">
        <v>44</v>
      </c>
      <c r="E208" t="s">
        <v>58</v>
      </c>
      <c r="F208" t="s">
        <v>1599</v>
      </c>
      <c r="G208" t="s">
        <v>1909</v>
      </c>
      <c r="H208" t="s">
        <v>75</v>
      </c>
      <c r="I208" t="s">
        <v>49</v>
      </c>
      <c r="L208" t="s">
        <v>52</v>
      </c>
    </row>
    <row r="209" spans="2:12" x14ac:dyDescent="0.25">
      <c r="B209" t="s">
        <v>1910</v>
      </c>
      <c r="C209" t="s">
        <v>838</v>
      </c>
      <c r="D209" t="s">
        <v>44</v>
      </c>
      <c r="E209" t="s">
        <v>58</v>
      </c>
      <c r="F209" t="s">
        <v>1599</v>
      </c>
      <c r="G209" t="s">
        <v>1911</v>
      </c>
      <c r="H209" t="s">
        <v>75</v>
      </c>
      <c r="I209" t="s">
        <v>49</v>
      </c>
      <c r="L209" t="s">
        <v>52</v>
      </c>
    </row>
    <row r="210" spans="2:12" x14ac:dyDescent="0.25">
      <c r="B210" t="s">
        <v>1912</v>
      </c>
      <c r="C210" t="s">
        <v>835</v>
      </c>
      <c r="D210" t="s">
        <v>44</v>
      </c>
      <c r="E210" t="s">
        <v>58</v>
      </c>
      <c r="F210" t="s">
        <v>1599</v>
      </c>
      <c r="G210" t="s">
        <v>1913</v>
      </c>
      <c r="H210" t="s">
        <v>75</v>
      </c>
      <c r="I210" t="s">
        <v>49</v>
      </c>
      <c r="L210" t="s">
        <v>52</v>
      </c>
    </row>
    <row r="211" spans="2:12" x14ac:dyDescent="0.25">
      <c r="B211" t="s">
        <v>1914</v>
      </c>
      <c r="C211" t="s">
        <v>831</v>
      </c>
      <c r="D211" t="s">
        <v>44</v>
      </c>
      <c r="E211" t="s">
        <v>58</v>
      </c>
      <c r="F211" t="s">
        <v>1599</v>
      </c>
      <c r="G211" t="s">
        <v>1909</v>
      </c>
      <c r="H211" t="s">
        <v>75</v>
      </c>
      <c r="I211" t="s">
        <v>49</v>
      </c>
      <c r="L211" t="s">
        <v>52</v>
      </c>
    </row>
    <row r="212" spans="2:12" x14ac:dyDescent="0.25">
      <c r="B212" t="s">
        <v>1915</v>
      </c>
      <c r="C212" t="s">
        <v>461</v>
      </c>
      <c r="D212" t="s">
        <v>44</v>
      </c>
      <c r="E212" t="s">
        <v>58</v>
      </c>
      <c r="F212" t="s">
        <v>1916</v>
      </c>
      <c r="G212" t="s">
        <v>1917</v>
      </c>
      <c r="H212" t="s">
        <v>75</v>
      </c>
      <c r="I212" t="s">
        <v>63</v>
      </c>
      <c r="J212" t="s">
        <v>1918</v>
      </c>
      <c r="K212" t="s">
        <v>463</v>
      </c>
      <c r="L212" t="s">
        <v>64</v>
      </c>
    </row>
    <row r="213" spans="2:12" x14ac:dyDescent="0.25">
      <c r="B213" t="s">
        <v>1919</v>
      </c>
      <c r="C213" t="s">
        <v>827</v>
      </c>
      <c r="D213" t="s">
        <v>44</v>
      </c>
      <c r="E213" t="s">
        <v>58</v>
      </c>
      <c r="F213" t="s">
        <v>1599</v>
      </c>
      <c r="G213" t="s">
        <v>1920</v>
      </c>
      <c r="H213" t="s">
        <v>75</v>
      </c>
      <c r="I213" t="s">
        <v>49</v>
      </c>
      <c r="L213" t="s">
        <v>52</v>
      </c>
    </row>
    <row r="214" spans="2:12" x14ac:dyDescent="0.25">
      <c r="B214" t="s">
        <v>1921</v>
      </c>
      <c r="C214" t="s">
        <v>1922</v>
      </c>
      <c r="D214" t="s">
        <v>44</v>
      </c>
      <c r="E214" t="s">
        <v>58</v>
      </c>
      <c r="F214" t="s">
        <v>1639</v>
      </c>
      <c r="G214" t="s">
        <v>1923</v>
      </c>
      <c r="H214" t="s">
        <v>75</v>
      </c>
      <c r="I214" t="s">
        <v>77</v>
      </c>
      <c r="J214" t="s">
        <v>1924</v>
      </c>
      <c r="K214" t="s">
        <v>542</v>
      </c>
      <c r="L214" t="s">
        <v>346</v>
      </c>
    </row>
    <row r="215" spans="2:12" x14ac:dyDescent="0.25">
      <c r="B215" t="s">
        <v>1925</v>
      </c>
      <c r="C215" t="s">
        <v>818</v>
      </c>
      <c r="D215" t="s">
        <v>44</v>
      </c>
      <c r="E215" t="s">
        <v>58</v>
      </c>
      <c r="F215" t="s">
        <v>1779</v>
      </c>
      <c r="G215" t="s">
        <v>1926</v>
      </c>
      <c r="H215" t="s">
        <v>75</v>
      </c>
      <c r="I215" t="s">
        <v>77</v>
      </c>
      <c r="J215" t="s">
        <v>1487</v>
      </c>
      <c r="K215" t="s">
        <v>820</v>
      </c>
      <c r="L215" t="s">
        <v>470</v>
      </c>
    </row>
    <row r="216" spans="2:12" x14ac:dyDescent="0.25">
      <c r="B216" t="s">
        <v>1927</v>
      </c>
      <c r="C216" t="s">
        <v>816</v>
      </c>
      <c r="D216" t="s">
        <v>44</v>
      </c>
      <c r="E216" t="s">
        <v>58</v>
      </c>
      <c r="F216" t="s">
        <v>1779</v>
      </c>
      <c r="G216" t="s">
        <v>1928</v>
      </c>
      <c r="H216" t="s">
        <v>75</v>
      </c>
      <c r="I216" t="s">
        <v>77</v>
      </c>
      <c r="J216" t="s">
        <v>1677</v>
      </c>
      <c r="K216" t="s">
        <v>815</v>
      </c>
      <c r="L216" t="s">
        <v>470</v>
      </c>
    </row>
    <row r="217" spans="2:12" x14ac:dyDescent="0.25">
      <c r="B217" t="s">
        <v>1929</v>
      </c>
      <c r="C217" t="s">
        <v>812</v>
      </c>
      <c r="D217" t="s">
        <v>44</v>
      </c>
      <c r="E217" t="s">
        <v>58</v>
      </c>
      <c r="F217" t="s">
        <v>1779</v>
      </c>
      <c r="G217" t="s">
        <v>1930</v>
      </c>
      <c r="H217" t="s">
        <v>75</v>
      </c>
      <c r="I217" t="s">
        <v>77</v>
      </c>
      <c r="J217" t="s">
        <v>1677</v>
      </c>
      <c r="K217" t="s">
        <v>815</v>
      </c>
      <c r="L217" t="s">
        <v>64</v>
      </c>
    </row>
    <row r="218" spans="2:12" x14ac:dyDescent="0.25">
      <c r="B218" t="s">
        <v>1931</v>
      </c>
      <c r="C218" t="s">
        <v>808</v>
      </c>
      <c r="D218" t="s">
        <v>44</v>
      </c>
      <c r="E218" t="s">
        <v>58</v>
      </c>
      <c r="F218" t="s">
        <v>1526</v>
      </c>
      <c r="G218" t="s">
        <v>1932</v>
      </c>
      <c r="H218" t="s">
        <v>75</v>
      </c>
      <c r="I218" t="s">
        <v>77</v>
      </c>
      <c r="J218" t="s">
        <v>1933</v>
      </c>
      <c r="K218" t="s">
        <v>762</v>
      </c>
      <c r="L218" t="s">
        <v>811</v>
      </c>
    </row>
    <row r="219" spans="2:12" x14ac:dyDescent="0.25">
      <c r="B219" t="s">
        <v>1934</v>
      </c>
      <c r="C219" t="s">
        <v>805</v>
      </c>
      <c r="D219" t="s">
        <v>44</v>
      </c>
      <c r="E219" t="s">
        <v>58</v>
      </c>
      <c r="F219" t="s">
        <v>1526</v>
      </c>
      <c r="G219" t="s">
        <v>1935</v>
      </c>
      <c r="H219" t="s">
        <v>75</v>
      </c>
      <c r="I219" t="s">
        <v>77</v>
      </c>
      <c r="J219" t="s">
        <v>1936</v>
      </c>
      <c r="K219" t="s">
        <v>762</v>
      </c>
      <c r="L219" t="s">
        <v>64</v>
      </c>
    </row>
    <row r="220" spans="2:12" x14ac:dyDescent="0.25">
      <c r="B220" t="s">
        <v>1937</v>
      </c>
      <c r="C220" t="s">
        <v>802</v>
      </c>
      <c r="D220" t="s">
        <v>44</v>
      </c>
      <c r="E220" t="s">
        <v>58</v>
      </c>
      <c r="F220" t="s">
        <v>1526</v>
      </c>
      <c r="G220" t="s">
        <v>1938</v>
      </c>
      <c r="H220" t="s">
        <v>75</v>
      </c>
      <c r="I220" t="s">
        <v>77</v>
      </c>
      <c r="J220" t="s">
        <v>1936</v>
      </c>
      <c r="K220" t="s">
        <v>762</v>
      </c>
      <c r="L220" t="s">
        <v>64</v>
      </c>
    </row>
    <row r="221" spans="2:12" x14ac:dyDescent="0.25">
      <c r="B221" t="s">
        <v>1939</v>
      </c>
      <c r="C221" t="s">
        <v>800</v>
      </c>
      <c r="D221" t="s">
        <v>44</v>
      </c>
      <c r="E221" t="s">
        <v>58</v>
      </c>
      <c r="F221" t="s">
        <v>1526</v>
      </c>
      <c r="G221" t="s">
        <v>1940</v>
      </c>
      <c r="H221" t="s">
        <v>75</v>
      </c>
      <c r="I221" t="s">
        <v>109</v>
      </c>
      <c r="L221" t="s">
        <v>64</v>
      </c>
    </row>
    <row r="222" spans="2:12" x14ac:dyDescent="0.25">
      <c r="B222" t="s">
        <v>1941</v>
      </c>
      <c r="C222" t="s">
        <v>797</v>
      </c>
      <c r="D222" t="s">
        <v>44</v>
      </c>
      <c r="E222" t="s">
        <v>58</v>
      </c>
      <c r="F222" t="s">
        <v>1526</v>
      </c>
      <c r="G222" t="s">
        <v>1942</v>
      </c>
      <c r="H222" t="s">
        <v>75</v>
      </c>
      <c r="I222" t="s">
        <v>77</v>
      </c>
      <c r="J222" t="s">
        <v>1936</v>
      </c>
      <c r="K222" t="s">
        <v>762</v>
      </c>
      <c r="L222" t="s">
        <v>64</v>
      </c>
    </row>
    <row r="223" spans="2:12" x14ac:dyDescent="0.25">
      <c r="B223" t="s">
        <v>1943</v>
      </c>
      <c r="C223" t="s">
        <v>794</v>
      </c>
      <c r="D223" t="s">
        <v>44</v>
      </c>
      <c r="E223" t="s">
        <v>58</v>
      </c>
      <c r="F223" t="s">
        <v>1526</v>
      </c>
      <c r="G223" t="s">
        <v>1944</v>
      </c>
      <c r="H223" t="s">
        <v>75</v>
      </c>
      <c r="I223" t="s">
        <v>77</v>
      </c>
      <c r="J223" t="s">
        <v>1945</v>
      </c>
      <c r="K223" t="s">
        <v>748</v>
      </c>
      <c r="L223" t="s">
        <v>64</v>
      </c>
    </row>
    <row r="224" spans="2:12" x14ac:dyDescent="0.25">
      <c r="B224" t="s">
        <v>1946</v>
      </c>
      <c r="C224" t="s">
        <v>794</v>
      </c>
      <c r="D224" t="s">
        <v>44</v>
      </c>
      <c r="E224" t="s">
        <v>58</v>
      </c>
      <c r="F224" t="s">
        <v>1526</v>
      </c>
      <c r="G224" t="s">
        <v>1947</v>
      </c>
      <c r="H224" t="s">
        <v>75</v>
      </c>
      <c r="I224" t="s">
        <v>109</v>
      </c>
      <c r="L224" t="s">
        <v>64</v>
      </c>
    </row>
    <row r="225" spans="2:12" x14ac:dyDescent="0.25">
      <c r="B225" t="s">
        <v>1948</v>
      </c>
      <c r="C225" t="s">
        <v>790</v>
      </c>
      <c r="D225" t="s">
        <v>44</v>
      </c>
      <c r="E225" t="s">
        <v>58</v>
      </c>
      <c r="F225" t="s">
        <v>1526</v>
      </c>
      <c r="G225" t="s">
        <v>1949</v>
      </c>
      <c r="H225" t="s">
        <v>75</v>
      </c>
      <c r="I225" t="s">
        <v>791</v>
      </c>
      <c r="L225" t="s">
        <v>52</v>
      </c>
    </row>
    <row r="226" spans="2:12" x14ac:dyDescent="0.25">
      <c r="B226" t="s">
        <v>1950</v>
      </c>
      <c r="C226" t="s">
        <v>787</v>
      </c>
      <c r="D226" t="s">
        <v>44</v>
      </c>
      <c r="E226" t="s">
        <v>58</v>
      </c>
      <c r="F226" t="s">
        <v>1526</v>
      </c>
      <c r="G226" t="s">
        <v>1951</v>
      </c>
      <c r="H226" t="s">
        <v>75</v>
      </c>
      <c r="I226" t="s">
        <v>109</v>
      </c>
      <c r="L226" t="s">
        <v>64</v>
      </c>
    </row>
    <row r="227" spans="2:12" x14ac:dyDescent="0.25">
      <c r="B227" t="s">
        <v>1952</v>
      </c>
      <c r="C227" t="s">
        <v>784</v>
      </c>
      <c r="D227" t="s">
        <v>44</v>
      </c>
      <c r="E227" t="s">
        <v>58</v>
      </c>
      <c r="F227" t="s">
        <v>1526</v>
      </c>
      <c r="G227" t="s">
        <v>1953</v>
      </c>
      <c r="H227" t="s">
        <v>75</v>
      </c>
      <c r="I227" t="s">
        <v>77</v>
      </c>
      <c r="J227" t="s">
        <v>1933</v>
      </c>
      <c r="K227" t="s">
        <v>762</v>
      </c>
      <c r="L227" t="s">
        <v>64</v>
      </c>
    </row>
    <row r="228" spans="2:12" x14ac:dyDescent="0.25">
      <c r="B228" t="s">
        <v>1954</v>
      </c>
      <c r="C228" t="s">
        <v>781</v>
      </c>
      <c r="D228" t="s">
        <v>44</v>
      </c>
      <c r="E228" t="s">
        <v>58</v>
      </c>
      <c r="F228" t="s">
        <v>1526</v>
      </c>
      <c r="G228" t="s">
        <v>1955</v>
      </c>
      <c r="H228" t="s">
        <v>75</v>
      </c>
      <c r="I228" t="s">
        <v>77</v>
      </c>
      <c r="J228" t="s">
        <v>1499</v>
      </c>
      <c r="K228" t="s">
        <v>762</v>
      </c>
      <c r="L228" t="s">
        <v>64</v>
      </c>
    </row>
    <row r="229" spans="2:12" x14ac:dyDescent="0.25">
      <c r="B229" t="s">
        <v>1956</v>
      </c>
      <c r="C229" t="s">
        <v>778</v>
      </c>
      <c r="D229" t="s">
        <v>44</v>
      </c>
      <c r="E229" t="s">
        <v>58</v>
      </c>
      <c r="F229" t="s">
        <v>1526</v>
      </c>
      <c r="G229" t="s">
        <v>1957</v>
      </c>
      <c r="H229" t="s">
        <v>75</v>
      </c>
      <c r="I229" t="s">
        <v>77</v>
      </c>
      <c r="J229" t="s">
        <v>1499</v>
      </c>
      <c r="K229" t="s">
        <v>762</v>
      </c>
      <c r="L229" t="s">
        <v>64</v>
      </c>
    </row>
    <row r="230" spans="2:12" x14ac:dyDescent="0.25">
      <c r="B230" t="s">
        <v>1958</v>
      </c>
      <c r="C230" t="s">
        <v>775</v>
      </c>
      <c r="D230" t="s">
        <v>44</v>
      </c>
      <c r="E230" t="s">
        <v>58</v>
      </c>
      <c r="F230" t="s">
        <v>1526</v>
      </c>
      <c r="G230" t="s">
        <v>1959</v>
      </c>
      <c r="H230" t="s">
        <v>75</v>
      </c>
      <c r="I230" t="s">
        <v>49</v>
      </c>
      <c r="L230" t="s">
        <v>52</v>
      </c>
    </row>
    <row r="231" spans="2:12" x14ac:dyDescent="0.25">
      <c r="B231" t="s">
        <v>1960</v>
      </c>
      <c r="C231" t="s">
        <v>772</v>
      </c>
      <c r="D231" t="s">
        <v>44</v>
      </c>
      <c r="E231" t="s">
        <v>58</v>
      </c>
      <c r="F231" t="s">
        <v>1526</v>
      </c>
      <c r="G231" t="s">
        <v>1961</v>
      </c>
      <c r="H231" t="s">
        <v>75</v>
      </c>
      <c r="I231" t="s">
        <v>77</v>
      </c>
      <c r="J231" t="s">
        <v>1749</v>
      </c>
      <c r="K231" t="s">
        <v>762</v>
      </c>
      <c r="L231" t="s">
        <v>64</v>
      </c>
    </row>
    <row r="232" spans="2:12" x14ac:dyDescent="0.25">
      <c r="B232" t="s">
        <v>1962</v>
      </c>
      <c r="C232" t="s">
        <v>769</v>
      </c>
      <c r="D232" t="s">
        <v>44</v>
      </c>
      <c r="E232" t="s">
        <v>58</v>
      </c>
      <c r="F232" t="s">
        <v>1526</v>
      </c>
      <c r="G232" t="s">
        <v>1963</v>
      </c>
      <c r="H232" t="s">
        <v>75</v>
      </c>
      <c r="I232" t="s">
        <v>109</v>
      </c>
      <c r="L232" t="s">
        <v>64</v>
      </c>
    </row>
    <row r="233" spans="2:12" x14ac:dyDescent="0.25">
      <c r="B233" t="s">
        <v>1964</v>
      </c>
      <c r="C233" t="s">
        <v>766</v>
      </c>
      <c r="D233" t="s">
        <v>44</v>
      </c>
      <c r="E233" t="s">
        <v>58</v>
      </c>
      <c r="F233" t="s">
        <v>1526</v>
      </c>
      <c r="G233" t="s">
        <v>1965</v>
      </c>
      <c r="H233" t="s">
        <v>75</v>
      </c>
      <c r="I233" t="s">
        <v>77</v>
      </c>
      <c r="J233" t="s">
        <v>1499</v>
      </c>
      <c r="K233" t="s">
        <v>762</v>
      </c>
      <c r="L233" t="s">
        <v>64</v>
      </c>
    </row>
    <row r="234" spans="2:12" x14ac:dyDescent="0.25">
      <c r="B234" t="s">
        <v>1966</v>
      </c>
      <c r="C234" t="s">
        <v>763</v>
      </c>
      <c r="D234" t="s">
        <v>44</v>
      </c>
      <c r="E234" t="s">
        <v>58</v>
      </c>
      <c r="F234" t="s">
        <v>1526</v>
      </c>
      <c r="G234" t="s">
        <v>1967</v>
      </c>
      <c r="H234" t="s">
        <v>75</v>
      </c>
      <c r="I234" t="s">
        <v>77</v>
      </c>
      <c r="J234" t="s">
        <v>1945</v>
      </c>
      <c r="K234" t="s">
        <v>748</v>
      </c>
      <c r="L234" t="s">
        <v>64</v>
      </c>
    </row>
    <row r="235" spans="2:12" x14ac:dyDescent="0.25">
      <c r="B235" t="s">
        <v>1968</v>
      </c>
      <c r="C235" t="s">
        <v>759</v>
      </c>
      <c r="D235" t="s">
        <v>44</v>
      </c>
      <c r="E235" t="s">
        <v>58</v>
      </c>
      <c r="F235" t="s">
        <v>1526</v>
      </c>
      <c r="G235" t="s">
        <v>1969</v>
      </c>
      <c r="H235" t="s">
        <v>75</v>
      </c>
      <c r="I235" t="s">
        <v>77</v>
      </c>
      <c r="J235" t="s">
        <v>1936</v>
      </c>
      <c r="K235" t="s">
        <v>762</v>
      </c>
      <c r="L235" t="s">
        <v>64</v>
      </c>
    </row>
    <row r="236" spans="2:12" x14ac:dyDescent="0.25">
      <c r="B236" t="s">
        <v>1970</v>
      </c>
      <c r="C236" t="s">
        <v>757</v>
      </c>
      <c r="D236" t="s">
        <v>44</v>
      </c>
      <c r="E236" t="s">
        <v>58</v>
      </c>
      <c r="F236" t="s">
        <v>1526</v>
      </c>
      <c r="G236" t="s">
        <v>1971</v>
      </c>
      <c r="H236" t="s">
        <v>75</v>
      </c>
      <c r="I236" t="s">
        <v>109</v>
      </c>
      <c r="L236" t="s">
        <v>64</v>
      </c>
    </row>
    <row r="237" spans="2:12" x14ac:dyDescent="0.25">
      <c r="B237" t="s">
        <v>1972</v>
      </c>
      <c r="C237" t="s">
        <v>755</v>
      </c>
      <c r="D237" t="s">
        <v>44</v>
      </c>
      <c r="E237" t="s">
        <v>58</v>
      </c>
      <c r="F237" t="s">
        <v>1526</v>
      </c>
      <c r="G237" t="s">
        <v>1973</v>
      </c>
      <c r="H237" t="s">
        <v>75</v>
      </c>
      <c r="I237" t="s">
        <v>109</v>
      </c>
      <c r="L237" t="s">
        <v>64</v>
      </c>
    </row>
    <row r="238" spans="2:12" x14ac:dyDescent="0.25">
      <c r="B238" t="s">
        <v>1974</v>
      </c>
      <c r="C238" t="s">
        <v>752</v>
      </c>
      <c r="D238" t="s">
        <v>44</v>
      </c>
      <c r="E238" t="s">
        <v>58</v>
      </c>
      <c r="F238" t="s">
        <v>1526</v>
      </c>
      <c r="G238" t="s">
        <v>1975</v>
      </c>
      <c r="H238" t="s">
        <v>75</v>
      </c>
      <c r="I238" t="s">
        <v>77</v>
      </c>
      <c r="J238" t="s">
        <v>1976</v>
      </c>
      <c r="K238" t="s">
        <v>748</v>
      </c>
      <c r="L238" t="s">
        <v>64</v>
      </c>
    </row>
    <row r="239" spans="2:12" x14ac:dyDescent="0.25">
      <c r="B239" t="s">
        <v>1977</v>
      </c>
      <c r="C239" t="s">
        <v>749</v>
      </c>
      <c r="D239" t="s">
        <v>44</v>
      </c>
      <c r="E239" t="s">
        <v>58</v>
      </c>
      <c r="F239" t="s">
        <v>1526</v>
      </c>
      <c r="G239" t="s">
        <v>1978</v>
      </c>
      <c r="H239" t="s">
        <v>75</v>
      </c>
      <c r="I239" t="s">
        <v>109</v>
      </c>
      <c r="L239" t="s">
        <v>64</v>
      </c>
    </row>
    <row r="240" spans="2:12" x14ac:dyDescent="0.25">
      <c r="B240" t="s">
        <v>1979</v>
      </c>
      <c r="C240" t="s">
        <v>745</v>
      </c>
      <c r="D240" t="s">
        <v>44</v>
      </c>
      <c r="E240" t="s">
        <v>58</v>
      </c>
      <c r="F240" t="s">
        <v>1526</v>
      </c>
      <c r="G240" t="s">
        <v>1980</v>
      </c>
      <c r="H240" t="s">
        <v>75</v>
      </c>
      <c r="I240" t="s">
        <v>77</v>
      </c>
      <c r="J240" t="s">
        <v>1976</v>
      </c>
      <c r="K240" t="s">
        <v>748</v>
      </c>
      <c r="L240" t="s">
        <v>64</v>
      </c>
    </row>
    <row r="241" spans="2:12" x14ac:dyDescent="0.25">
      <c r="B241" t="s">
        <v>1981</v>
      </c>
      <c r="C241" t="s">
        <v>436</v>
      </c>
      <c r="D241" t="s">
        <v>44</v>
      </c>
      <c r="E241" t="s">
        <v>58</v>
      </c>
      <c r="F241" t="s">
        <v>1712</v>
      </c>
      <c r="G241" t="s">
        <v>1982</v>
      </c>
      <c r="H241" t="s">
        <v>75</v>
      </c>
      <c r="I241" t="s">
        <v>63</v>
      </c>
      <c r="J241" t="s">
        <v>1983</v>
      </c>
      <c r="K241" t="s">
        <v>438</v>
      </c>
      <c r="L241" t="s">
        <v>378</v>
      </c>
    </row>
    <row r="242" spans="2:12" x14ac:dyDescent="0.25">
      <c r="B242" t="s">
        <v>1984</v>
      </c>
      <c r="C242" t="s">
        <v>306</v>
      </c>
      <c r="D242" t="s">
        <v>89</v>
      </c>
      <c r="E242" t="s">
        <v>1985</v>
      </c>
      <c r="G242" t="s">
        <v>1986</v>
      </c>
      <c r="H242" t="s">
        <v>46</v>
      </c>
      <c r="I242" t="s">
        <v>63</v>
      </c>
      <c r="J242" t="s">
        <v>1630</v>
      </c>
      <c r="L242" t="s">
        <v>68</v>
      </c>
    </row>
    <row r="243" spans="2:12" x14ac:dyDescent="0.25">
      <c r="B243" t="s">
        <v>1987</v>
      </c>
      <c r="C243" t="s">
        <v>305</v>
      </c>
      <c r="D243" t="s">
        <v>89</v>
      </c>
      <c r="E243" t="s">
        <v>1435</v>
      </c>
      <c r="G243" t="s">
        <v>1986</v>
      </c>
      <c r="H243" t="s">
        <v>46</v>
      </c>
      <c r="I243" t="s">
        <v>63</v>
      </c>
      <c r="J243" t="s">
        <v>1630</v>
      </c>
      <c r="L243" t="s">
        <v>68</v>
      </c>
    </row>
    <row r="244" spans="2:12" x14ac:dyDescent="0.25">
      <c r="B244" t="s">
        <v>1988</v>
      </c>
      <c r="C244" t="s">
        <v>304</v>
      </c>
      <c r="D244" t="s">
        <v>89</v>
      </c>
      <c r="E244" t="s">
        <v>1989</v>
      </c>
      <c r="G244" t="s">
        <v>1990</v>
      </c>
      <c r="H244" t="s">
        <v>46</v>
      </c>
      <c r="I244" t="s">
        <v>63</v>
      </c>
      <c r="J244" t="s">
        <v>1991</v>
      </c>
      <c r="K244" t="s">
        <v>282</v>
      </c>
      <c r="L244" t="s">
        <v>80</v>
      </c>
    </row>
    <row r="245" spans="2:12" x14ac:dyDescent="0.25">
      <c r="B245" t="s">
        <v>1992</v>
      </c>
      <c r="C245" t="s">
        <v>303</v>
      </c>
      <c r="D245" t="s">
        <v>89</v>
      </c>
      <c r="E245" t="s">
        <v>1667</v>
      </c>
      <c r="G245" t="s">
        <v>1990</v>
      </c>
      <c r="H245" t="s">
        <v>46</v>
      </c>
      <c r="I245" t="s">
        <v>63</v>
      </c>
      <c r="J245" t="s">
        <v>1991</v>
      </c>
      <c r="K245" t="s">
        <v>282</v>
      </c>
      <c r="L245" t="s">
        <v>80</v>
      </c>
    </row>
    <row r="246" spans="2:12" x14ac:dyDescent="0.25">
      <c r="B246" t="s">
        <v>1993</v>
      </c>
      <c r="C246" t="s">
        <v>302</v>
      </c>
      <c r="D246" t="s">
        <v>89</v>
      </c>
      <c r="E246" t="s">
        <v>1994</v>
      </c>
      <c r="G246" t="s">
        <v>1445</v>
      </c>
      <c r="H246" t="s">
        <v>46</v>
      </c>
      <c r="I246" t="s">
        <v>63</v>
      </c>
      <c r="J246" t="s">
        <v>1425</v>
      </c>
      <c r="L246" t="s">
        <v>68</v>
      </c>
    </row>
    <row r="247" spans="2:12" x14ac:dyDescent="0.25">
      <c r="B247" t="s">
        <v>1995</v>
      </c>
      <c r="C247" t="s">
        <v>301</v>
      </c>
      <c r="D247" t="s">
        <v>89</v>
      </c>
      <c r="E247" t="s">
        <v>1996</v>
      </c>
      <c r="G247" t="s">
        <v>1990</v>
      </c>
      <c r="H247" t="s">
        <v>46</v>
      </c>
      <c r="I247" t="s">
        <v>63</v>
      </c>
      <c r="J247" t="s">
        <v>1924</v>
      </c>
      <c r="L247" t="s">
        <v>68</v>
      </c>
    </row>
    <row r="248" spans="2:12" x14ac:dyDescent="0.25">
      <c r="B248" t="s">
        <v>1997</v>
      </c>
      <c r="C248" t="s">
        <v>300</v>
      </c>
      <c r="D248" t="s">
        <v>89</v>
      </c>
      <c r="E248" t="s">
        <v>1998</v>
      </c>
      <c r="G248" t="s">
        <v>1748</v>
      </c>
      <c r="H248" t="s">
        <v>46</v>
      </c>
      <c r="I248" t="s">
        <v>63</v>
      </c>
      <c r="J248" t="s">
        <v>1924</v>
      </c>
      <c r="L248" t="s">
        <v>68</v>
      </c>
    </row>
    <row r="249" spans="2:12" x14ac:dyDescent="0.25">
      <c r="B249" t="s">
        <v>1999</v>
      </c>
      <c r="C249" t="s">
        <v>299</v>
      </c>
      <c r="D249" t="s">
        <v>89</v>
      </c>
      <c r="E249" t="s">
        <v>2000</v>
      </c>
      <c r="G249" t="s">
        <v>1748</v>
      </c>
      <c r="H249" t="s">
        <v>46</v>
      </c>
      <c r="I249" t="s">
        <v>63</v>
      </c>
      <c r="J249" t="s">
        <v>1924</v>
      </c>
      <c r="L249" t="s">
        <v>68</v>
      </c>
    </row>
    <row r="250" spans="2:12" x14ac:dyDescent="0.25">
      <c r="B250" t="s">
        <v>2001</v>
      </c>
      <c r="C250" t="s">
        <v>175</v>
      </c>
      <c r="D250" t="s">
        <v>44</v>
      </c>
      <c r="E250" t="s">
        <v>58</v>
      </c>
      <c r="F250" t="s">
        <v>2002</v>
      </c>
      <c r="G250" t="s">
        <v>2003</v>
      </c>
      <c r="H250" t="s">
        <v>75</v>
      </c>
      <c r="I250" t="s">
        <v>109</v>
      </c>
      <c r="J250" t="s">
        <v>1783</v>
      </c>
      <c r="K250" t="s">
        <v>174</v>
      </c>
      <c r="L250" t="s">
        <v>64</v>
      </c>
    </row>
    <row r="251" spans="2:12" x14ac:dyDescent="0.25">
      <c r="B251" t="s">
        <v>2004</v>
      </c>
      <c r="C251" t="s">
        <v>298</v>
      </c>
      <c r="D251" t="s">
        <v>89</v>
      </c>
      <c r="E251" t="s">
        <v>1395</v>
      </c>
      <c r="G251" t="s">
        <v>1748</v>
      </c>
      <c r="H251" t="s">
        <v>46</v>
      </c>
      <c r="I251" t="s">
        <v>63</v>
      </c>
      <c r="J251" t="s">
        <v>1924</v>
      </c>
      <c r="L251" t="s">
        <v>68</v>
      </c>
    </row>
    <row r="252" spans="2:12" x14ac:dyDescent="0.25">
      <c r="B252" t="s">
        <v>2005</v>
      </c>
      <c r="C252" t="s">
        <v>297</v>
      </c>
      <c r="D252" t="s">
        <v>89</v>
      </c>
      <c r="E252" t="s">
        <v>2006</v>
      </c>
      <c r="G252" t="s">
        <v>1445</v>
      </c>
      <c r="H252" t="s">
        <v>46</v>
      </c>
      <c r="I252" t="s">
        <v>63</v>
      </c>
      <c r="J252" t="s">
        <v>1924</v>
      </c>
      <c r="L252" t="s">
        <v>68</v>
      </c>
    </row>
    <row r="253" spans="2:12" x14ac:dyDescent="0.25">
      <c r="B253" t="s">
        <v>2007</v>
      </c>
      <c r="C253" t="s">
        <v>296</v>
      </c>
      <c r="D253" t="s">
        <v>89</v>
      </c>
      <c r="E253" t="s">
        <v>1398</v>
      </c>
      <c r="G253" t="s">
        <v>1392</v>
      </c>
      <c r="H253" t="s">
        <v>46</v>
      </c>
      <c r="I253" t="s">
        <v>63</v>
      </c>
      <c r="J253" t="s">
        <v>1924</v>
      </c>
      <c r="L253" t="s">
        <v>68</v>
      </c>
    </row>
    <row r="254" spans="2:12" x14ac:dyDescent="0.25">
      <c r="B254" t="s">
        <v>2008</v>
      </c>
      <c r="C254" t="s">
        <v>295</v>
      </c>
      <c r="D254" t="s">
        <v>89</v>
      </c>
      <c r="E254" t="s">
        <v>2009</v>
      </c>
      <c r="G254" t="s">
        <v>1748</v>
      </c>
      <c r="H254" t="s">
        <v>46</v>
      </c>
      <c r="I254" t="s">
        <v>63</v>
      </c>
      <c r="J254" t="s">
        <v>1924</v>
      </c>
      <c r="L254" t="s">
        <v>68</v>
      </c>
    </row>
    <row r="255" spans="2:12" x14ac:dyDescent="0.25">
      <c r="B255" t="s">
        <v>2010</v>
      </c>
      <c r="C255" t="s">
        <v>294</v>
      </c>
      <c r="D255" t="s">
        <v>89</v>
      </c>
      <c r="E255" t="s">
        <v>2011</v>
      </c>
      <c r="G255" t="s">
        <v>1445</v>
      </c>
      <c r="H255" t="s">
        <v>46</v>
      </c>
      <c r="I255" t="s">
        <v>63</v>
      </c>
      <c r="J255" t="s">
        <v>1924</v>
      </c>
      <c r="L255" t="s">
        <v>68</v>
      </c>
    </row>
    <row r="256" spans="2:12" x14ac:dyDescent="0.25">
      <c r="B256" t="s">
        <v>2012</v>
      </c>
      <c r="C256" t="s">
        <v>293</v>
      </c>
      <c r="D256" t="s">
        <v>89</v>
      </c>
      <c r="E256" t="s">
        <v>2013</v>
      </c>
      <c r="G256" t="s">
        <v>1748</v>
      </c>
      <c r="H256" t="s">
        <v>46</v>
      </c>
      <c r="I256" t="s">
        <v>63</v>
      </c>
      <c r="J256" t="s">
        <v>1924</v>
      </c>
      <c r="L256" t="s">
        <v>68</v>
      </c>
    </row>
    <row r="257" spans="2:12" x14ac:dyDescent="0.25">
      <c r="B257" t="s">
        <v>2014</v>
      </c>
      <c r="C257" t="s">
        <v>292</v>
      </c>
      <c r="D257" t="s">
        <v>89</v>
      </c>
      <c r="E257" t="s">
        <v>2015</v>
      </c>
      <c r="G257" t="s">
        <v>1392</v>
      </c>
      <c r="H257" t="s">
        <v>46</v>
      </c>
      <c r="I257" t="s">
        <v>63</v>
      </c>
      <c r="J257" t="s">
        <v>1924</v>
      </c>
      <c r="L257" t="s">
        <v>68</v>
      </c>
    </row>
    <row r="258" spans="2:12" x14ac:dyDescent="0.25">
      <c r="B258" t="s">
        <v>2016</v>
      </c>
      <c r="C258" t="s">
        <v>291</v>
      </c>
      <c r="D258" t="s">
        <v>89</v>
      </c>
      <c r="E258" t="s">
        <v>2017</v>
      </c>
      <c r="G258" t="s">
        <v>1392</v>
      </c>
      <c r="H258" t="s">
        <v>46</v>
      </c>
      <c r="I258" t="s">
        <v>63</v>
      </c>
      <c r="J258" t="s">
        <v>1924</v>
      </c>
      <c r="L258" t="s">
        <v>68</v>
      </c>
    </row>
    <row r="259" spans="2:12" x14ac:dyDescent="0.25">
      <c r="B259" t="s">
        <v>2018</v>
      </c>
      <c r="C259" t="s">
        <v>290</v>
      </c>
      <c r="D259" t="s">
        <v>89</v>
      </c>
      <c r="E259" t="s">
        <v>2019</v>
      </c>
      <c r="G259" t="s">
        <v>1445</v>
      </c>
      <c r="H259" t="s">
        <v>46</v>
      </c>
      <c r="I259" t="s">
        <v>63</v>
      </c>
      <c r="J259" t="s">
        <v>1924</v>
      </c>
      <c r="L259" t="s">
        <v>68</v>
      </c>
    </row>
    <row r="260" spans="2:12" x14ac:dyDescent="0.25">
      <c r="B260" t="s">
        <v>2020</v>
      </c>
      <c r="C260" t="s">
        <v>170</v>
      </c>
      <c r="D260" t="s">
        <v>44</v>
      </c>
      <c r="E260" t="s">
        <v>58</v>
      </c>
      <c r="F260" t="s">
        <v>2002</v>
      </c>
      <c r="G260" t="s">
        <v>2021</v>
      </c>
      <c r="H260" t="s">
        <v>75</v>
      </c>
      <c r="I260" t="s">
        <v>109</v>
      </c>
      <c r="J260" t="s">
        <v>1783</v>
      </c>
      <c r="K260" t="s">
        <v>174</v>
      </c>
      <c r="L260" t="s">
        <v>64</v>
      </c>
    </row>
    <row r="261" spans="2:12" x14ac:dyDescent="0.25">
      <c r="B261" t="s">
        <v>2022</v>
      </c>
      <c r="C261" t="s">
        <v>289</v>
      </c>
      <c r="D261" t="s">
        <v>89</v>
      </c>
      <c r="E261" t="s">
        <v>2023</v>
      </c>
      <c r="G261" t="s">
        <v>2024</v>
      </c>
      <c r="H261" t="s">
        <v>46</v>
      </c>
      <c r="I261" t="s">
        <v>63</v>
      </c>
      <c r="J261" t="s">
        <v>1991</v>
      </c>
      <c r="K261" t="s">
        <v>282</v>
      </c>
      <c r="L261" t="s">
        <v>80</v>
      </c>
    </row>
    <row r="262" spans="2:12" x14ac:dyDescent="0.25">
      <c r="B262" t="s">
        <v>2025</v>
      </c>
      <c r="C262" t="s">
        <v>288</v>
      </c>
      <c r="D262" t="s">
        <v>89</v>
      </c>
      <c r="E262" t="s">
        <v>2026</v>
      </c>
      <c r="G262" t="s">
        <v>2027</v>
      </c>
      <c r="H262" t="s">
        <v>46</v>
      </c>
      <c r="I262" t="s">
        <v>63</v>
      </c>
      <c r="J262" t="s">
        <v>1425</v>
      </c>
      <c r="L262" t="s">
        <v>68</v>
      </c>
    </row>
    <row r="263" spans="2:12" x14ac:dyDescent="0.25">
      <c r="B263" t="s">
        <v>2028</v>
      </c>
      <c r="C263" t="s">
        <v>287</v>
      </c>
      <c r="D263" t="s">
        <v>89</v>
      </c>
      <c r="E263" t="s">
        <v>2029</v>
      </c>
      <c r="G263" t="s">
        <v>1445</v>
      </c>
      <c r="H263" t="s">
        <v>46</v>
      </c>
      <c r="I263" t="s">
        <v>63</v>
      </c>
      <c r="J263" t="s">
        <v>1425</v>
      </c>
      <c r="L263" t="s">
        <v>68</v>
      </c>
    </row>
    <row r="264" spans="2:12" x14ac:dyDescent="0.25">
      <c r="B264" t="s">
        <v>2030</v>
      </c>
      <c r="C264" t="s">
        <v>286</v>
      </c>
      <c r="D264" t="s">
        <v>89</v>
      </c>
      <c r="E264" t="s">
        <v>2031</v>
      </c>
      <c r="G264" t="s">
        <v>1445</v>
      </c>
      <c r="H264" t="s">
        <v>46</v>
      </c>
      <c r="I264" t="s">
        <v>63</v>
      </c>
      <c r="J264" t="s">
        <v>1425</v>
      </c>
      <c r="L264" t="s">
        <v>68</v>
      </c>
    </row>
    <row r="265" spans="2:12" x14ac:dyDescent="0.25">
      <c r="B265" t="s">
        <v>2032</v>
      </c>
      <c r="C265" t="s">
        <v>285</v>
      </c>
      <c r="D265" t="s">
        <v>89</v>
      </c>
      <c r="E265" t="s">
        <v>2033</v>
      </c>
      <c r="G265" t="s">
        <v>1445</v>
      </c>
      <c r="H265" t="s">
        <v>46</v>
      </c>
      <c r="I265" t="s">
        <v>63</v>
      </c>
      <c r="J265" t="s">
        <v>1425</v>
      </c>
      <c r="L265" t="s">
        <v>68</v>
      </c>
    </row>
    <row r="266" spans="2:12" x14ac:dyDescent="0.25">
      <c r="B266" t="s">
        <v>2034</v>
      </c>
      <c r="C266" t="s">
        <v>284</v>
      </c>
      <c r="D266" t="s">
        <v>89</v>
      </c>
      <c r="E266" t="s">
        <v>2035</v>
      </c>
      <c r="G266" t="s">
        <v>1445</v>
      </c>
      <c r="H266" t="s">
        <v>46</v>
      </c>
      <c r="I266" t="s">
        <v>63</v>
      </c>
      <c r="J266" t="s">
        <v>1425</v>
      </c>
      <c r="L266" t="s">
        <v>68</v>
      </c>
    </row>
    <row r="267" spans="2:12" x14ac:dyDescent="0.25">
      <c r="B267" t="s">
        <v>2036</v>
      </c>
      <c r="C267" t="s">
        <v>283</v>
      </c>
      <c r="D267" t="s">
        <v>89</v>
      </c>
      <c r="E267" t="s">
        <v>2037</v>
      </c>
      <c r="G267" t="s">
        <v>1445</v>
      </c>
      <c r="H267" t="s">
        <v>46</v>
      </c>
      <c r="I267" t="s">
        <v>63</v>
      </c>
      <c r="J267" t="s">
        <v>1425</v>
      </c>
      <c r="L267" t="s">
        <v>68</v>
      </c>
    </row>
    <row r="268" spans="2:12" x14ac:dyDescent="0.25">
      <c r="B268" t="s">
        <v>2038</v>
      </c>
      <c r="C268" t="s">
        <v>281</v>
      </c>
      <c r="D268" t="s">
        <v>89</v>
      </c>
      <c r="E268" t="s">
        <v>2039</v>
      </c>
      <c r="G268" t="s">
        <v>1445</v>
      </c>
      <c r="H268" t="s">
        <v>46</v>
      </c>
      <c r="I268" t="s">
        <v>63</v>
      </c>
      <c r="J268" t="s">
        <v>1991</v>
      </c>
      <c r="K268" t="s">
        <v>282</v>
      </c>
      <c r="L268" t="s">
        <v>80</v>
      </c>
    </row>
    <row r="269" spans="2:12" x14ac:dyDescent="0.25">
      <c r="B269" t="s">
        <v>2040</v>
      </c>
      <c r="C269" t="s">
        <v>280</v>
      </c>
      <c r="D269" t="s">
        <v>89</v>
      </c>
      <c r="E269" t="s">
        <v>2041</v>
      </c>
      <c r="G269" t="s">
        <v>1748</v>
      </c>
      <c r="H269" t="s">
        <v>46</v>
      </c>
      <c r="I269" t="s">
        <v>63</v>
      </c>
      <c r="J269" t="s">
        <v>1425</v>
      </c>
      <c r="L269" t="s">
        <v>68</v>
      </c>
    </row>
    <row r="270" spans="2:12" x14ac:dyDescent="0.25">
      <c r="B270" t="s">
        <v>2042</v>
      </c>
      <c r="C270" t="s">
        <v>279</v>
      </c>
      <c r="D270" t="s">
        <v>89</v>
      </c>
      <c r="E270" t="s">
        <v>2043</v>
      </c>
      <c r="G270" t="s">
        <v>1445</v>
      </c>
      <c r="H270" t="s">
        <v>46</v>
      </c>
      <c r="I270" t="s">
        <v>63</v>
      </c>
      <c r="J270" t="s">
        <v>1425</v>
      </c>
      <c r="L270" t="s">
        <v>68</v>
      </c>
    </row>
    <row r="271" spans="2:12" x14ac:dyDescent="0.25">
      <c r="B271" t="s">
        <v>2044</v>
      </c>
      <c r="C271" t="s">
        <v>163</v>
      </c>
      <c r="D271" t="s">
        <v>44</v>
      </c>
      <c r="E271" t="s">
        <v>58</v>
      </c>
      <c r="F271" t="s">
        <v>2045</v>
      </c>
      <c r="G271" t="s">
        <v>2046</v>
      </c>
      <c r="H271" t="s">
        <v>46</v>
      </c>
      <c r="I271" t="s">
        <v>77</v>
      </c>
      <c r="J271" t="s">
        <v>1783</v>
      </c>
      <c r="K271" t="s">
        <v>168</v>
      </c>
      <c r="L271" t="s">
        <v>64</v>
      </c>
    </row>
    <row r="272" spans="2:12" x14ac:dyDescent="0.25">
      <c r="B272" t="s">
        <v>2047</v>
      </c>
      <c r="C272" t="s">
        <v>278</v>
      </c>
      <c r="D272" t="s">
        <v>89</v>
      </c>
      <c r="E272" t="s">
        <v>2048</v>
      </c>
      <c r="G272" t="s">
        <v>1748</v>
      </c>
      <c r="H272" t="s">
        <v>46</v>
      </c>
      <c r="I272" t="s">
        <v>63</v>
      </c>
      <c r="J272" t="s">
        <v>1425</v>
      </c>
      <c r="L272" t="s">
        <v>68</v>
      </c>
    </row>
    <row r="273" spans="2:12" x14ac:dyDescent="0.25">
      <c r="B273" t="s">
        <v>2049</v>
      </c>
      <c r="C273" t="s">
        <v>277</v>
      </c>
      <c r="D273" t="s">
        <v>89</v>
      </c>
      <c r="E273" t="s">
        <v>2050</v>
      </c>
      <c r="G273" t="s">
        <v>1445</v>
      </c>
      <c r="H273" t="s">
        <v>46</v>
      </c>
      <c r="I273" t="s">
        <v>63</v>
      </c>
      <c r="J273" t="s">
        <v>1425</v>
      </c>
      <c r="L273" t="s">
        <v>68</v>
      </c>
    </row>
    <row r="274" spans="2:12" x14ac:dyDescent="0.25">
      <c r="B274" t="s">
        <v>2051</v>
      </c>
      <c r="C274" t="s">
        <v>276</v>
      </c>
      <c r="D274" t="s">
        <v>89</v>
      </c>
      <c r="E274" t="s">
        <v>2052</v>
      </c>
      <c r="G274" t="s">
        <v>1445</v>
      </c>
      <c r="H274" t="s">
        <v>46</v>
      </c>
      <c r="I274" t="s">
        <v>63</v>
      </c>
      <c r="J274" t="s">
        <v>1425</v>
      </c>
      <c r="L274" t="s">
        <v>68</v>
      </c>
    </row>
    <row r="275" spans="2:12" x14ac:dyDescent="0.25">
      <c r="B275" t="s">
        <v>2053</v>
      </c>
      <c r="C275" t="s">
        <v>274</v>
      </c>
      <c r="D275" t="s">
        <v>89</v>
      </c>
      <c r="E275" t="s">
        <v>2054</v>
      </c>
      <c r="G275" t="s">
        <v>1748</v>
      </c>
      <c r="H275" t="s">
        <v>46</v>
      </c>
      <c r="I275" t="s">
        <v>63</v>
      </c>
      <c r="J275" t="s">
        <v>1991</v>
      </c>
      <c r="K275" t="s">
        <v>275</v>
      </c>
      <c r="L275" t="s">
        <v>64</v>
      </c>
    </row>
    <row r="276" spans="2:12" x14ac:dyDescent="0.25">
      <c r="B276" t="s">
        <v>2055</v>
      </c>
      <c r="C276" t="s">
        <v>273</v>
      </c>
      <c r="D276" t="s">
        <v>89</v>
      </c>
      <c r="E276" t="s">
        <v>2056</v>
      </c>
      <c r="G276" t="s">
        <v>1748</v>
      </c>
      <c r="H276" t="s">
        <v>46</v>
      </c>
      <c r="I276" t="s">
        <v>63</v>
      </c>
      <c r="J276" t="s">
        <v>1630</v>
      </c>
      <c r="L276" t="s">
        <v>68</v>
      </c>
    </row>
    <row r="277" spans="2:12" x14ac:dyDescent="0.25">
      <c r="B277" t="s">
        <v>2057</v>
      </c>
      <c r="C277" t="s">
        <v>272</v>
      </c>
      <c r="D277" t="s">
        <v>89</v>
      </c>
      <c r="E277" t="s">
        <v>2058</v>
      </c>
      <c r="G277" t="s">
        <v>1445</v>
      </c>
      <c r="H277" t="s">
        <v>46</v>
      </c>
      <c r="I277" t="s">
        <v>63</v>
      </c>
      <c r="J277" t="s">
        <v>1425</v>
      </c>
      <c r="L277" t="s">
        <v>68</v>
      </c>
    </row>
    <row r="278" spans="2:12" x14ac:dyDescent="0.25">
      <c r="B278" t="s">
        <v>2059</v>
      </c>
      <c r="C278" t="s">
        <v>271</v>
      </c>
      <c r="D278" t="s">
        <v>89</v>
      </c>
      <c r="E278" t="s">
        <v>2060</v>
      </c>
      <c r="G278" t="s">
        <v>1445</v>
      </c>
      <c r="H278" t="s">
        <v>46</v>
      </c>
      <c r="I278" t="s">
        <v>63</v>
      </c>
      <c r="J278" t="s">
        <v>2061</v>
      </c>
      <c r="L278" t="s">
        <v>68</v>
      </c>
    </row>
    <row r="279" spans="2:12" x14ac:dyDescent="0.25">
      <c r="B279" t="s">
        <v>2062</v>
      </c>
      <c r="C279" t="s">
        <v>269</v>
      </c>
      <c r="D279" t="s">
        <v>89</v>
      </c>
      <c r="E279" t="s">
        <v>2063</v>
      </c>
      <c r="G279" t="s">
        <v>1445</v>
      </c>
      <c r="H279" t="s">
        <v>46</v>
      </c>
      <c r="I279" t="s">
        <v>63</v>
      </c>
      <c r="J279" t="s">
        <v>1991</v>
      </c>
      <c r="K279" t="s">
        <v>270</v>
      </c>
      <c r="L279" t="s">
        <v>64</v>
      </c>
    </row>
    <row r="280" spans="2:12" x14ac:dyDescent="0.25">
      <c r="B280" t="s">
        <v>2064</v>
      </c>
      <c r="C280" t="s">
        <v>268</v>
      </c>
      <c r="D280" t="s">
        <v>89</v>
      </c>
      <c r="E280" t="s">
        <v>2065</v>
      </c>
      <c r="G280" t="s">
        <v>1445</v>
      </c>
      <c r="H280" t="s">
        <v>46</v>
      </c>
      <c r="I280" t="s">
        <v>63</v>
      </c>
      <c r="J280" t="s">
        <v>1630</v>
      </c>
      <c r="L280" t="s">
        <v>68</v>
      </c>
    </row>
    <row r="281" spans="2:12" x14ac:dyDescent="0.25">
      <c r="B281" t="s">
        <v>2066</v>
      </c>
      <c r="C281" t="s">
        <v>267</v>
      </c>
      <c r="D281" t="s">
        <v>89</v>
      </c>
      <c r="E281" t="s">
        <v>2067</v>
      </c>
      <c r="G281" t="s">
        <v>1445</v>
      </c>
      <c r="H281" t="s">
        <v>46</v>
      </c>
      <c r="I281" t="s">
        <v>63</v>
      </c>
      <c r="J281" t="s">
        <v>2061</v>
      </c>
      <c r="L281" t="s">
        <v>68</v>
      </c>
    </row>
    <row r="282" spans="2:12" x14ac:dyDescent="0.25">
      <c r="B282" t="s">
        <v>2068</v>
      </c>
      <c r="C282" t="s">
        <v>159</v>
      </c>
      <c r="D282" t="s">
        <v>44</v>
      </c>
      <c r="E282" t="s">
        <v>58</v>
      </c>
      <c r="F282" t="s">
        <v>2069</v>
      </c>
      <c r="G282" t="s">
        <v>2070</v>
      </c>
      <c r="H282" t="s">
        <v>75</v>
      </c>
      <c r="I282" t="s">
        <v>109</v>
      </c>
      <c r="L282" t="s">
        <v>64</v>
      </c>
    </row>
    <row r="283" spans="2:12" x14ac:dyDescent="0.25">
      <c r="B283" t="s">
        <v>2071</v>
      </c>
      <c r="C283" t="s">
        <v>266</v>
      </c>
      <c r="D283" t="s">
        <v>89</v>
      </c>
      <c r="E283" t="s">
        <v>2072</v>
      </c>
      <c r="G283" t="s">
        <v>1445</v>
      </c>
      <c r="H283" t="s">
        <v>46</v>
      </c>
      <c r="I283" t="s">
        <v>63</v>
      </c>
      <c r="J283" t="s">
        <v>2061</v>
      </c>
      <c r="L283" t="s">
        <v>68</v>
      </c>
    </row>
    <row r="284" spans="2:12" x14ac:dyDescent="0.25">
      <c r="B284" t="s">
        <v>2073</v>
      </c>
      <c r="C284" t="s">
        <v>265</v>
      </c>
      <c r="D284" t="s">
        <v>89</v>
      </c>
      <c r="E284" t="s">
        <v>2074</v>
      </c>
      <c r="G284" t="s">
        <v>1445</v>
      </c>
      <c r="H284" t="s">
        <v>46</v>
      </c>
      <c r="I284" t="s">
        <v>63</v>
      </c>
      <c r="J284" t="s">
        <v>1630</v>
      </c>
      <c r="L284" t="s">
        <v>68</v>
      </c>
    </row>
    <row r="285" spans="2:12" x14ac:dyDescent="0.25">
      <c r="B285" t="s">
        <v>2075</v>
      </c>
      <c r="C285" t="s">
        <v>264</v>
      </c>
      <c r="D285" t="s">
        <v>89</v>
      </c>
      <c r="E285" t="s">
        <v>2076</v>
      </c>
      <c r="G285" t="s">
        <v>1445</v>
      </c>
      <c r="H285" t="s">
        <v>46</v>
      </c>
      <c r="I285" t="s">
        <v>63</v>
      </c>
      <c r="J285" t="s">
        <v>1630</v>
      </c>
      <c r="L285" t="s">
        <v>68</v>
      </c>
    </row>
    <row r="286" spans="2:12" x14ac:dyDescent="0.25">
      <c r="B286" t="s">
        <v>2077</v>
      </c>
      <c r="C286" t="s">
        <v>263</v>
      </c>
      <c r="D286" t="s">
        <v>89</v>
      </c>
      <c r="E286" t="s">
        <v>2078</v>
      </c>
      <c r="G286" t="s">
        <v>1445</v>
      </c>
      <c r="H286" t="s">
        <v>46</v>
      </c>
      <c r="I286" t="s">
        <v>63</v>
      </c>
      <c r="J286" t="s">
        <v>2061</v>
      </c>
      <c r="L286" t="s">
        <v>68</v>
      </c>
    </row>
    <row r="287" spans="2:12" x14ac:dyDescent="0.25">
      <c r="B287" t="s">
        <v>2079</v>
      </c>
      <c r="C287" t="s">
        <v>262</v>
      </c>
      <c r="D287" t="s">
        <v>89</v>
      </c>
      <c r="E287" t="s">
        <v>2080</v>
      </c>
      <c r="G287" t="s">
        <v>1445</v>
      </c>
      <c r="H287" t="s">
        <v>46</v>
      </c>
      <c r="I287" t="s">
        <v>63</v>
      </c>
      <c r="J287" t="s">
        <v>1630</v>
      </c>
      <c r="L287" t="s">
        <v>68</v>
      </c>
    </row>
    <row r="288" spans="2:12" x14ac:dyDescent="0.25">
      <c r="B288" t="s">
        <v>2081</v>
      </c>
      <c r="C288" t="s">
        <v>261</v>
      </c>
      <c r="D288" t="s">
        <v>89</v>
      </c>
      <c r="E288" t="s">
        <v>2082</v>
      </c>
      <c r="G288" t="s">
        <v>1445</v>
      </c>
      <c r="H288" t="s">
        <v>46</v>
      </c>
      <c r="I288" t="s">
        <v>63</v>
      </c>
      <c r="J288" t="s">
        <v>1630</v>
      </c>
      <c r="L288" t="s">
        <v>68</v>
      </c>
    </row>
    <row r="289" spans="2:12" x14ac:dyDescent="0.25">
      <c r="B289" t="s">
        <v>2083</v>
      </c>
      <c r="C289" t="s">
        <v>260</v>
      </c>
      <c r="D289" t="s">
        <v>89</v>
      </c>
      <c r="E289" t="s">
        <v>2084</v>
      </c>
      <c r="G289" t="s">
        <v>1445</v>
      </c>
      <c r="H289" t="s">
        <v>46</v>
      </c>
      <c r="I289" t="s">
        <v>63</v>
      </c>
      <c r="J289" t="s">
        <v>1630</v>
      </c>
      <c r="L289" t="s">
        <v>68</v>
      </c>
    </row>
    <row r="290" spans="2:12" x14ac:dyDescent="0.25">
      <c r="B290" t="s">
        <v>2085</v>
      </c>
      <c r="C290" t="s">
        <v>259</v>
      </c>
      <c r="D290" t="s">
        <v>89</v>
      </c>
      <c r="E290" t="s">
        <v>2086</v>
      </c>
      <c r="G290" t="s">
        <v>1445</v>
      </c>
      <c r="H290" t="s">
        <v>46</v>
      </c>
      <c r="I290" t="s">
        <v>63</v>
      </c>
      <c r="J290" t="s">
        <v>1630</v>
      </c>
      <c r="L290" t="s">
        <v>68</v>
      </c>
    </row>
    <row r="291" spans="2:12" x14ac:dyDescent="0.25">
      <c r="B291" t="s">
        <v>2087</v>
      </c>
      <c r="C291" t="s">
        <v>258</v>
      </c>
      <c r="D291" t="s">
        <v>89</v>
      </c>
      <c r="E291" t="s">
        <v>2088</v>
      </c>
      <c r="G291" t="s">
        <v>1445</v>
      </c>
      <c r="H291" t="s">
        <v>46</v>
      </c>
      <c r="I291" t="s">
        <v>63</v>
      </c>
      <c r="J291" t="s">
        <v>1630</v>
      </c>
      <c r="L291" t="s">
        <v>68</v>
      </c>
    </row>
    <row r="292" spans="2:12" x14ac:dyDescent="0.25">
      <c r="B292" t="s">
        <v>2089</v>
      </c>
      <c r="C292" t="s">
        <v>256</v>
      </c>
      <c r="D292" t="s">
        <v>89</v>
      </c>
      <c r="E292" t="s">
        <v>2090</v>
      </c>
      <c r="G292" t="s">
        <v>1392</v>
      </c>
      <c r="H292" t="s">
        <v>46</v>
      </c>
      <c r="I292" t="s">
        <v>63</v>
      </c>
      <c r="J292" t="s">
        <v>1552</v>
      </c>
      <c r="K292" t="s">
        <v>257</v>
      </c>
      <c r="L292" t="s">
        <v>80</v>
      </c>
    </row>
    <row r="293" spans="2:12" x14ac:dyDescent="0.25">
      <c r="B293" t="s">
        <v>2091</v>
      </c>
      <c r="C293" t="s">
        <v>155</v>
      </c>
      <c r="D293" t="s">
        <v>44</v>
      </c>
      <c r="E293" t="s">
        <v>58</v>
      </c>
      <c r="F293" t="s">
        <v>2092</v>
      </c>
      <c r="G293" t="s">
        <v>2093</v>
      </c>
      <c r="H293" t="s">
        <v>75</v>
      </c>
      <c r="I293" t="s">
        <v>77</v>
      </c>
      <c r="J293" t="s">
        <v>1487</v>
      </c>
      <c r="K293" t="s">
        <v>150</v>
      </c>
      <c r="L293" t="s">
        <v>64</v>
      </c>
    </row>
    <row r="294" spans="2:12" x14ac:dyDescent="0.25">
      <c r="B294" t="s">
        <v>2094</v>
      </c>
      <c r="C294" t="s">
        <v>255</v>
      </c>
      <c r="D294" t="s">
        <v>89</v>
      </c>
      <c r="E294" t="s">
        <v>2095</v>
      </c>
      <c r="G294" t="s">
        <v>1986</v>
      </c>
      <c r="H294" t="s">
        <v>46</v>
      </c>
      <c r="I294" t="s">
        <v>63</v>
      </c>
      <c r="J294" t="s">
        <v>1924</v>
      </c>
      <c r="L294" t="s">
        <v>68</v>
      </c>
    </row>
    <row r="295" spans="2:12" x14ac:dyDescent="0.25">
      <c r="B295" t="s">
        <v>2096</v>
      </c>
      <c r="C295" t="s">
        <v>254</v>
      </c>
      <c r="D295" t="s">
        <v>89</v>
      </c>
      <c r="E295" t="s">
        <v>2097</v>
      </c>
      <c r="G295" t="s">
        <v>1445</v>
      </c>
      <c r="H295" t="s">
        <v>46</v>
      </c>
      <c r="I295" t="s">
        <v>63</v>
      </c>
      <c r="J295" t="s">
        <v>2061</v>
      </c>
      <c r="L295" t="s">
        <v>68</v>
      </c>
    </row>
    <row r="296" spans="2:12" x14ac:dyDescent="0.25">
      <c r="B296" t="s">
        <v>2098</v>
      </c>
      <c r="C296" t="s">
        <v>253</v>
      </c>
      <c r="D296" t="s">
        <v>89</v>
      </c>
      <c r="E296" t="s">
        <v>2099</v>
      </c>
      <c r="G296" t="s">
        <v>1903</v>
      </c>
      <c r="H296" t="s">
        <v>46</v>
      </c>
      <c r="I296" t="s">
        <v>63</v>
      </c>
      <c r="J296" t="s">
        <v>2061</v>
      </c>
      <c r="L296" t="s">
        <v>68</v>
      </c>
    </row>
    <row r="297" spans="2:12" x14ac:dyDescent="0.25">
      <c r="B297" t="s">
        <v>2100</v>
      </c>
      <c r="C297" t="s">
        <v>252</v>
      </c>
      <c r="D297" t="s">
        <v>89</v>
      </c>
      <c r="E297" t="s">
        <v>2101</v>
      </c>
      <c r="G297" t="s">
        <v>1986</v>
      </c>
      <c r="H297" t="s">
        <v>46</v>
      </c>
      <c r="I297" t="s">
        <v>63</v>
      </c>
      <c r="J297" t="s">
        <v>1924</v>
      </c>
      <c r="L297" t="s">
        <v>68</v>
      </c>
    </row>
    <row r="298" spans="2:12" x14ac:dyDescent="0.25">
      <c r="B298" t="s">
        <v>2102</v>
      </c>
      <c r="C298" t="s">
        <v>251</v>
      </c>
      <c r="D298" t="s">
        <v>89</v>
      </c>
      <c r="E298" t="s">
        <v>2103</v>
      </c>
      <c r="G298" t="s">
        <v>1676</v>
      </c>
      <c r="H298" t="s">
        <v>46</v>
      </c>
      <c r="I298" t="s">
        <v>63</v>
      </c>
      <c r="J298" t="s">
        <v>1991</v>
      </c>
      <c r="L298" t="s">
        <v>68</v>
      </c>
    </row>
    <row r="299" spans="2:12" x14ac:dyDescent="0.25">
      <c r="B299" t="s">
        <v>2104</v>
      </c>
      <c r="C299" t="s">
        <v>250</v>
      </c>
      <c r="D299" t="s">
        <v>89</v>
      </c>
      <c r="E299" t="s">
        <v>2105</v>
      </c>
      <c r="G299" t="s">
        <v>1676</v>
      </c>
      <c r="H299" t="s">
        <v>46</v>
      </c>
      <c r="I299" t="s">
        <v>63</v>
      </c>
      <c r="J299" t="s">
        <v>1991</v>
      </c>
      <c r="L299" t="s">
        <v>68</v>
      </c>
    </row>
    <row r="300" spans="2:12" x14ac:dyDescent="0.25">
      <c r="B300" t="s">
        <v>2106</v>
      </c>
      <c r="C300" t="s">
        <v>249</v>
      </c>
      <c r="D300" t="s">
        <v>89</v>
      </c>
      <c r="E300" t="s">
        <v>2107</v>
      </c>
      <c r="G300" t="s">
        <v>1676</v>
      </c>
      <c r="H300" t="s">
        <v>46</v>
      </c>
      <c r="I300" t="s">
        <v>63</v>
      </c>
      <c r="J300" t="s">
        <v>1991</v>
      </c>
      <c r="L300" t="s">
        <v>68</v>
      </c>
    </row>
    <row r="301" spans="2:12" x14ac:dyDescent="0.25">
      <c r="B301" t="s">
        <v>2108</v>
      </c>
      <c r="C301" t="s">
        <v>248</v>
      </c>
      <c r="D301" t="s">
        <v>89</v>
      </c>
      <c r="E301" t="s">
        <v>2109</v>
      </c>
      <c r="G301" t="s">
        <v>1990</v>
      </c>
      <c r="H301" t="s">
        <v>46</v>
      </c>
      <c r="I301" t="s">
        <v>63</v>
      </c>
      <c r="J301" t="s">
        <v>1991</v>
      </c>
      <c r="L301" t="s">
        <v>68</v>
      </c>
    </row>
    <row r="302" spans="2:12" x14ac:dyDescent="0.25">
      <c r="B302" t="s">
        <v>2110</v>
      </c>
      <c r="C302" t="s">
        <v>151</v>
      </c>
      <c r="D302" t="s">
        <v>44</v>
      </c>
      <c r="E302" t="s">
        <v>58</v>
      </c>
      <c r="F302" t="s">
        <v>2092</v>
      </c>
      <c r="G302" t="s">
        <v>2111</v>
      </c>
      <c r="H302" t="s">
        <v>75</v>
      </c>
      <c r="I302" t="s">
        <v>77</v>
      </c>
      <c r="J302" t="s">
        <v>1487</v>
      </c>
      <c r="K302" t="s">
        <v>150</v>
      </c>
      <c r="L302" t="s">
        <v>64</v>
      </c>
    </row>
    <row r="303" spans="2:12" x14ac:dyDescent="0.25">
      <c r="B303" t="s">
        <v>2112</v>
      </c>
      <c r="C303" t="s">
        <v>245</v>
      </c>
      <c r="D303" t="s">
        <v>89</v>
      </c>
      <c r="E303" t="s">
        <v>2113</v>
      </c>
      <c r="G303" t="s">
        <v>1445</v>
      </c>
      <c r="H303" t="s">
        <v>46</v>
      </c>
      <c r="I303" t="s">
        <v>63</v>
      </c>
      <c r="J303" t="s">
        <v>1991</v>
      </c>
      <c r="K303" t="s">
        <v>246</v>
      </c>
      <c r="L303" t="s">
        <v>247</v>
      </c>
    </row>
    <row r="304" spans="2:12" x14ac:dyDescent="0.25">
      <c r="B304" t="s">
        <v>2114</v>
      </c>
      <c r="C304" t="s">
        <v>244</v>
      </c>
      <c r="D304" t="s">
        <v>89</v>
      </c>
      <c r="E304" t="s">
        <v>2115</v>
      </c>
      <c r="G304" t="s">
        <v>1903</v>
      </c>
      <c r="H304" t="s">
        <v>46</v>
      </c>
      <c r="I304" t="s">
        <v>63</v>
      </c>
      <c r="J304" t="s">
        <v>1991</v>
      </c>
      <c r="L304" t="s">
        <v>68</v>
      </c>
    </row>
    <row r="305" spans="2:12" x14ac:dyDescent="0.25">
      <c r="B305" t="s">
        <v>2116</v>
      </c>
      <c r="C305" t="s">
        <v>243</v>
      </c>
      <c r="D305" t="s">
        <v>89</v>
      </c>
      <c r="E305" t="s">
        <v>2117</v>
      </c>
      <c r="G305" t="s">
        <v>2118</v>
      </c>
      <c r="H305" t="s">
        <v>46</v>
      </c>
      <c r="I305" t="s">
        <v>63</v>
      </c>
      <c r="J305" t="s">
        <v>2061</v>
      </c>
      <c r="L305" t="s">
        <v>68</v>
      </c>
    </row>
    <row r="306" spans="2:12" x14ac:dyDescent="0.25">
      <c r="B306" t="s">
        <v>2119</v>
      </c>
      <c r="C306" t="s">
        <v>242</v>
      </c>
      <c r="D306" t="s">
        <v>89</v>
      </c>
      <c r="E306" t="s">
        <v>2120</v>
      </c>
      <c r="G306" t="s">
        <v>2121</v>
      </c>
      <c r="H306" t="s">
        <v>46</v>
      </c>
      <c r="I306" t="s">
        <v>63</v>
      </c>
      <c r="J306" t="s">
        <v>2061</v>
      </c>
      <c r="L306" t="s">
        <v>68</v>
      </c>
    </row>
    <row r="307" spans="2:12" x14ac:dyDescent="0.25">
      <c r="B307" t="s">
        <v>2122</v>
      </c>
      <c r="C307" t="s">
        <v>241</v>
      </c>
      <c r="D307" t="s">
        <v>89</v>
      </c>
      <c r="E307" t="s">
        <v>2123</v>
      </c>
      <c r="G307" t="s">
        <v>2124</v>
      </c>
      <c r="H307" t="s">
        <v>46</v>
      </c>
      <c r="I307" t="s">
        <v>63</v>
      </c>
      <c r="J307" t="s">
        <v>2061</v>
      </c>
      <c r="L307" t="s">
        <v>68</v>
      </c>
    </row>
    <row r="308" spans="2:12" x14ac:dyDescent="0.25">
      <c r="B308" t="s">
        <v>2125</v>
      </c>
      <c r="C308" t="s">
        <v>240</v>
      </c>
      <c r="D308" t="s">
        <v>89</v>
      </c>
      <c r="E308" t="s">
        <v>1410</v>
      </c>
      <c r="G308" t="s">
        <v>2118</v>
      </c>
      <c r="H308" t="s">
        <v>46</v>
      </c>
      <c r="I308" t="s">
        <v>63</v>
      </c>
      <c r="J308" t="s">
        <v>2061</v>
      </c>
      <c r="L308" t="s">
        <v>68</v>
      </c>
    </row>
    <row r="309" spans="2:12" x14ac:dyDescent="0.25">
      <c r="B309" t="s">
        <v>2126</v>
      </c>
      <c r="C309" t="s">
        <v>239</v>
      </c>
      <c r="D309" t="s">
        <v>89</v>
      </c>
      <c r="E309" t="s">
        <v>2127</v>
      </c>
      <c r="G309" t="s">
        <v>2128</v>
      </c>
      <c r="H309" t="s">
        <v>75</v>
      </c>
      <c r="I309" t="s">
        <v>63</v>
      </c>
      <c r="J309" t="s">
        <v>2061</v>
      </c>
      <c r="L309" t="s">
        <v>68</v>
      </c>
    </row>
    <row r="310" spans="2:12" x14ac:dyDescent="0.25">
      <c r="B310" t="s">
        <v>2129</v>
      </c>
      <c r="C310" t="s">
        <v>238</v>
      </c>
      <c r="D310" t="s">
        <v>89</v>
      </c>
      <c r="E310" t="s">
        <v>2130</v>
      </c>
      <c r="G310" t="s">
        <v>2118</v>
      </c>
      <c r="H310" t="s">
        <v>46</v>
      </c>
      <c r="I310" t="s">
        <v>63</v>
      </c>
      <c r="J310" t="s">
        <v>2061</v>
      </c>
      <c r="L310" t="s">
        <v>68</v>
      </c>
    </row>
    <row r="311" spans="2:12" x14ac:dyDescent="0.25">
      <c r="B311" t="s">
        <v>2131</v>
      </c>
      <c r="C311" t="s">
        <v>237</v>
      </c>
      <c r="D311" t="s">
        <v>89</v>
      </c>
      <c r="E311" t="s">
        <v>2132</v>
      </c>
      <c r="G311" t="s">
        <v>2128</v>
      </c>
      <c r="H311" t="s">
        <v>46</v>
      </c>
      <c r="I311" t="s">
        <v>63</v>
      </c>
      <c r="J311" t="s">
        <v>1924</v>
      </c>
      <c r="L311" t="s">
        <v>68</v>
      </c>
    </row>
    <row r="312" spans="2:12" x14ac:dyDescent="0.25">
      <c r="B312" t="s">
        <v>2133</v>
      </c>
      <c r="C312" t="s">
        <v>236</v>
      </c>
      <c r="D312" t="s">
        <v>89</v>
      </c>
      <c r="E312" t="s">
        <v>2134</v>
      </c>
      <c r="G312" t="s">
        <v>1748</v>
      </c>
      <c r="H312" t="s">
        <v>46</v>
      </c>
      <c r="I312" t="s">
        <v>63</v>
      </c>
      <c r="J312" t="s">
        <v>1703</v>
      </c>
      <c r="L312" t="s">
        <v>68</v>
      </c>
    </row>
    <row r="313" spans="2:12" x14ac:dyDescent="0.25">
      <c r="B313" t="s">
        <v>2135</v>
      </c>
      <c r="C313" t="s">
        <v>146</v>
      </c>
      <c r="D313" t="s">
        <v>44</v>
      </c>
      <c r="E313" t="s">
        <v>58</v>
      </c>
      <c r="F313" t="s">
        <v>2092</v>
      </c>
      <c r="G313" t="s">
        <v>2136</v>
      </c>
      <c r="H313" t="s">
        <v>75</v>
      </c>
      <c r="I313" t="s">
        <v>77</v>
      </c>
      <c r="J313" t="s">
        <v>1487</v>
      </c>
      <c r="K313" t="s">
        <v>150</v>
      </c>
      <c r="L313" t="s">
        <v>64</v>
      </c>
    </row>
    <row r="314" spans="2:12" x14ac:dyDescent="0.25">
      <c r="B314" t="s">
        <v>2137</v>
      </c>
      <c r="C314" t="s">
        <v>235</v>
      </c>
      <c r="D314" t="s">
        <v>89</v>
      </c>
      <c r="E314" t="s">
        <v>2138</v>
      </c>
      <c r="G314" t="s">
        <v>1990</v>
      </c>
      <c r="H314" t="s">
        <v>46</v>
      </c>
      <c r="I314" t="s">
        <v>63</v>
      </c>
      <c r="J314" t="s">
        <v>1703</v>
      </c>
      <c r="L314" t="s">
        <v>68</v>
      </c>
    </row>
    <row r="315" spans="2:12" x14ac:dyDescent="0.25">
      <c r="B315" t="s">
        <v>2139</v>
      </c>
      <c r="C315" t="s">
        <v>233</v>
      </c>
      <c r="D315" t="s">
        <v>89</v>
      </c>
      <c r="E315" t="s">
        <v>2140</v>
      </c>
      <c r="G315" t="s">
        <v>2141</v>
      </c>
      <c r="H315" t="s">
        <v>46</v>
      </c>
      <c r="I315" t="s">
        <v>63</v>
      </c>
      <c r="J315" t="s">
        <v>1703</v>
      </c>
      <c r="L315" t="s">
        <v>68</v>
      </c>
    </row>
    <row r="316" spans="2:12" x14ac:dyDescent="0.25">
      <c r="B316" t="s">
        <v>2142</v>
      </c>
      <c r="C316" t="s">
        <v>229</v>
      </c>
      <c r="D316" t="s">
        <v>89</v>
      </c>
      <c r="E316" t="s">
        <v>2143</v>
      </c>
      <c r="G316" t="s">
        <v>2144</v>
      </c>
      <c r="H316" t="s">
        <v>75</v>
      </c>
      <c r="I316" t="s">
        <v>63</v>
      </c>
      <c r="J316" t="s">
        <v>1552</v>
      </c>
      <c r="K316" t="s">
        <v>230</v>
      </c>
      <c r="L316" t="s">
        <v>231</v>
      </c>
    </row>
    <row r="317" spans="2:12" x14ac:dyDescent="0.25">
      <c r="B317" t="s">
        <v>2145</v>
      </c>
      <c r="C317" t="s">
        <v>224</v>
      </c>
      <c r="D317" t="s">
        <v>44</v>
      </c>
      <c r="E317" t="s">
        <v>58</v>
      </c>
      <c r="F317" t="s">
        <v>2146</v>
      </c>
      <c r="G317" t="s">
        <v>2147</v>
      </c>
      <c r="H317" t="s">
        <v>75</v>
      </c>
      <c r="I317" t="s">
        <v>77</v>
      </c>
      <c r="J317" t="s">
        <v>2148</v>
      </c>
      <c r="K317" t="s">
        <v>227</v>
      </c>
      <c r="L317" t="s">
        <v>228</v>
      </c>
    </row>
    <row r="318" spans="2:12" x14ac:dyDescent="0.25">
      <c r="B318" t="s">
        <v>2149</v>
      </c>
      <c r="C318" t="s">
        <v>2150</v>
      </c>
      <c r="D318" t="s">
        <v>44</v>
      </c>
      <c r="E318" t="s">
        <v>58</v>
      </c>
      <c r="F318" t="s">
        <v>2151</v>
      </c>
      <c r="G318" t="s">
        <v>2152</v>
      </c>
      <c r="H318" t="s">
        <v>75</v>
      </c>
      <c r="I318" t="s">
        <v>49</v>
      </c>
      <c r="L318" t="s">
        <v>52</v>
      </c>
    </row>
    <row r="319" spans="2:12" x14ac:dyDescent="0.25">
      <c r="B319" t="s">
        <v>2153</v>
      </c>
      <c r="C319" t="s">
        <v>141</v>
      </c>
      <c r="D319" t="s">
        <v>44</v>
      </c>
      <c r="E319" t="s">
        <v>58</v>
      </c>
      <c r="F319" t="s">
        <v>2154</v>
      </c>
      <c r="G319" t="s">
        <v>2155</v>
      </c>
      <c r="H319" t="s">
        <v>142</v>
      </c>
      <c r="I319" t="s">
        <v>63</v>
      </c>
      <c r="J319" t="s">
        <v>2156</v>
      </c>
      <c r="K319" t="s">
        <v>144</v>
      </c>
      <c r="L319" t="s">
        <v>64</v>
      </c>
    </row>
    <row r="320" spans="2:12" x14ac:dyDescent="0.25">
      <c r="B320" t="s">
        <v>2157</v>
      </c>
      <c r="C320" t="s">
        <v>2158</v>
      </c>
      <c r="D320" t="s">
        <v>44</v>
      </c>
      <c r="E320" t="s">
        <v>58</v>
      </c>
      <c r="F320" t="s">
        <v>2159</v>
      </c>
      <c r="G320" t="s">
        <v>2160</v>
      </c>
      <c r="H320" t="s">
        <v>75</v>
      </c>
      <c r="I320" t="s">
        <v>109</v>
      </c>
      <c r="K320" t="s">
        <v>220</v>
      </c>
      <c r="L320" t="s">
        <v>64</v>
      </c>
    </row>
    <row r="321" spans="2:12" x14ac:dyDescent="0.25">
      <c r="B321" t="s">
        <v>2161</v>
      </c>
      <c r="C321" t="s">
        <v>2162</v>
      </c>
      <c r="D321" t="s">
        <v>44</v>
      </c>
      <c r="E321" t="s">
        <v>58</v>
      </c>
      <c r="F321" t="s">
        <v>2159</v>
      </c>
      <c r="G321" t="s">
        <v>2163</v>
      </c>
      <c r="H321" t="s">
        <v>75</v>
      </c>
      <c r="I321" t="s">
        <v>109</v>
      </c>
      <c r="L321" t="s">
        <v>64</v>
      </c>
    </row>
    <row r="322" spans="2:12" x14ac:dyDescent="0.25">
      <c r="B322" t="s">
        <v>2164</v>
      </c>
      <c r="C322" t="s">
        <v>2165</v>
      </c>
      <c r="D322" t="s">
        <v>44</v>
      </c>
      <c r="E322" t="s">
        <v>58</v>
      </c>
      <c r="F322" t="s">
        <v>2159</v>
      </c>
      <c r="G322" t="s">
        <v>2166</v>
      </c>
      <c r="H322" t="s">
        <v>75</v>
      </c>
      <c r="I322" t="s">
        <v>109</v>
      </c>
      <c r="K322" t="s">
        <v>213</v>
      </c>
      <c r="L322" t="s">
        <v>64</v>
      </c>
    </row>
    <row r="323" spans="2:12" x14ac:dyDescent="0.25">
      <c r="B323" t="s">
        <v>2167</v>
      </c>
      <c r="C323" t="s">
        <v>431</v>
      </c>
      <c r="D323" t="s">
        <v>89</v>
      </c>
      <c r="E323" t="s">
        <v>1729</v>
      </c>
      <c r="G323" t="s">
        <v>2168</v>
      </c>
      <c r="H323" t="s">
        <v>75</v>
      </c>
      <c r="I323" t="s">
        <v>63</v>
      </c>
      <c r="J323" t="s">
        <v>1393</v>
      </c>
      <c r="K323" t="s">
        <v>433</v>
      </c>
    </row>
    <row r="324" spans="2:12" x14ac:dyDescent="0.25">
      <c r="B324" t="s">
        <v>2169</v>
      </c>
      <c r="C324" t="s">
        <v>428</v>
      </c>
      <c r="D324" t="s">
        <v>44</v>
      </c>
      <c r="F324" t="s">
        <v>2170</v>
      </c>
      <c r="G324" t="s">
        <v>2171</v>
      </c>
      <c r="H324" t="s">
        <v>75</v>
      </c>
      <c r="I324" t="s">
        <v>63</v>
      </c>
      <c r="J324" t="s">
        <v>2172</v>
      </c>
      <c r="K324" t="s">
        <v>430</v>
      </c>
      <c r="L324" t="s">
        <v>64</v>
      </c>
    </row>
    <row r="325" spans="2:12" x14ac:dyDescent="0.25">
      <c r="B325" t="s">
        <v>2173</v>
      </c>
      <c r="C325" t="s">
        <v>427</v>
      </c>
      <c r="D325" t="s">
        <v>89</v>
      </c>
      <c r="E325" t="s">
        <v>2174</v>
      </c>
      <c r="G325" t="s">
        <v>2175</v>
      </c>
      <c r="H325" t="s">
        <v>46</v>
      </c>
      <c r="I325" t="s">
        <v>63</v>
      </c>
      <c r="J325" t="s">
        <v>1393</v>
      </c>
      <c r="K325" t="s">
        <v>424</v>
      </c>
      <c r="L325" t="s">
        <v>231</v>
      </c>
    </row>
    <row r="326" spans="2:12" x14ac:dyDescent="0.25">
      <c r="B326" t="s">
        <v>2176</v>
      </c>
      <c r="C326" t="s">
        <v>204</v>
      </c>
      <c r="D326" t="s">
        <v>44</v>
      </c>
      <c r="E326" t="s">
        <v>58</v>
      </c>
      <c r="F326" t="s">
        <v>2177</v>
      </c>
      <c r="G326" t="s">
        <v>2178</v>
      </c>
      <c r="H326" t="s">
        <v>75</v>
      </c>
      <c r="I326" t="s">
        <v>109</v>
      </c>
      <c r="K326" t="s">
        <v>209</v>
      </c>
      <c r="L326" t="s">
        <v>64</v>
      </c>
    </row>
    <row r="327" spans="2:12" x14ac:dyDescent="0.25">
      <c r="B327" t="s">
        <v>2179</v>
      </c>
      <c r="C327" t="s">
        <v>426</v>
      </c>
      <c r="D327" t="s">
        <v>89</v>
      </c>
      <c r="E327" t="s">
        <v>2180</v>
      </c>
      <c r="G327" t="s">
        <v>2118</v>
      </c>
      <c r="H327" t="s">
        <v>46</v>
      </c>
      <c r="I327" t="s">
        <v>63</v>
      </c>
      <c r="J327" t="s">
        <v>1393</v>
      </c>
      <c r="K327" t="s">
        <v>424</v>
      </c>
      <c r="L327" t="s">
        <v>231</v>
      </c>
    </row>
    <row r="328" spans="2:12" x14ac:dyDescent="0.25">
      <c r="B328" t="s">
        <v>2181</v>
      </c>
      <c r="C328" t="s">
        <v>425</v>
      </c>
      <c r="D328" t="s">
        <v>89</v>
      </c>
      <c r="E328" t="s">
        <v>2182</v>
      </c>
      <c r="G328" t="s">
        <v>2175</v>
      </c>
      <c r="H328" t="s">
        <v>46</v>
      </c>
      <c r="I328" t="s">
        <v>63</v>
      </c>
      <c r="J328" t="s">
        <v>1393</v>
      </c>
      <c r="K328" t="s">
        <v>424</v>
      </c>
      <c r="L328" t="s">
        <v>231</v>
      </c>
    </row>
    <row r="329" spans="2:12" x14ac:dyDescent="0.25">
      <c r="B329" t="s">
        <v>2183</v>
      </c>
      <c r="C329" t="s">
        <v>422</v>
      </c>
      <c r="D329" t="s">
        <v>89</v>
      </c>
      <c r="E329" t="s">
        <v>2184</v>
      </c>
      <c r="G329" t="s">
        <v>2078</v>
      </c>
      <c r="H329" t="s">
        <v>46</v>
      </c>
      <c r="I329" t="s">
        <v>63</v>
      </c>
      <c r="J329" t="s">
        <v>1393</v>
      </c>
      <c r="K329" t="s">
        <v>424</v>
      </c>
      <c r="L329" t="s">
        <v>231</v>
      </c>
    </row>
    <row r="330" spans="2:12" x14ac:dyDescent="0.25">
      <c r="B330" t="s">
        <v>2185</v>
      </c>
      <c r="C330" t="s">
        <v>421</v>
      </c>
      <c r="D330" t="s">
        <v>44</v>
      </c>
      <c r="F330" t="s">
        <v>2186</v>
      </c>
      <c r="G330" t="s">
        <v>2187</v>
      </c>
      <c r="H330" t="s">
        <v>75</v>
      </c>
      <c r="I330" t="s">
        <v>63</v>
      </c>
      <c r="J330" t="s">
        <v>1393</v>
      </c>
      <c r="K330" t="s">
        <v>419</v>
      </c>
      <c r="L330" t="s">
        <v>420</v>
      </c>
    </row>
    <row r="331" spans="2:12" x14ac:dyDescent="0.25">
      <c r="B331" t="s">
        <v>2188</v>
      </c>
      <c r="C331" t="s">
        <v>417</v>
      </c>
      <c r="D331" t="s">
        <v>44</v>
      </c>
      <c r="F331" t="s">
        <v>2154</v>
      </c>
      <c r="G331" t="s">
        <v>2189</v>
      </c>
      <c r="H331" t="s">
        <v>75</v>
      </c>
      <c r="I331" t="s">
        <v>63</v>
      </c>
      <c r="J331" t="s">
        <v>1393</v>
      </c>
      <c r="K331" t="s">
        <v>419</v>
      </c>
      <c r="L331" t="s">
        <v>420</v>
      </c>
    </row>
    <row r="332" spans="2:12" x14ac:dyDescent="0.25">
      <c r="B332" t="s">
        <v>2190</v>
      </c>
      <c r="C332" t="s">
        <v>414</v>
      </c>
      <c r="D332" t="s">
        <v>44</v>
      </c>
      <c r="F332" t="s">
        <v>2191</v>
      </c>
      <c r="G332" t="s">
        <v>1737</v>
      </c>
      <c r="H332" t="s">
        <v>75</v>
      </c>
      <c r="I332" t="s">
        <v>63</v>
      </c>
      <c r="J332" t="s">
        <v>2192</v>
      </c>
      <c r="K332" t="s">
        <v>416</v>
      </c>
      <c r="L332" t="s">
        <v>346</v>
      </c>
    </row>
    <row r="333" spans="2:12" x14ac:dyDescent="0.25">
      <c r="B333" t="s">
        <v>2193</v>
      </c>
      <c r="C333" t="s">
        <v>413</v>
      </c>
      <c r="D333" t="s">
        <v>89</v>
      </c>
      <c r="E333" t="s">
        <v>2194</v>
      </c>
      <c r="G333" t="s">
        <v>2195</v>
      </c>
      <c r="H333" t="s">
        <v>75</v>
      </c>
      <c r="I333" t="s">
        <v>63</v>
      </c>
      <c r="J333" t="s">
        <v>1991</v>
      </c>
      <c r="K333" t="s">
        <v>368</v>
      </c>
      <c r="L333" t="s">
        <v>64</v>
      </c>
    </row>
    <row r="334" spans="2:12" x14ac:dyDescent="0.25">
      <c r="B334" t="s">
        <v>2196</v>
      </c>
      <c r="C334" t="s">
        <v>411</v>
      </c>
      <c r="D334" t="s">
        <v>89</v>
      </c>
      <c r="E334" t="s">
        <v>2197</v>
      </c>
      <c r="G334" t="s">
        <v>2198</v>
      </c>
      <c r="H334" t="s">
        <v>75</v>
      </c>
      <c r="I334" t="s">
        <v>63</v>
      </c>
      <c r="J334" t="s">
        <v>1991</v>
      </c>
      <c r="K334" t="s">
        <v>368</v>
      </c>
      <c r="L334" t="s">
        <v>64</v>
      </c>
    </row>
    <row r="335" spans="2:12" x14ac:dyDescent="0.25">
      <c r="B335" t="s">
        <v>2199</v>
      </c>
      <c r="C335" t="s">
        <v>409</v>
      </c>
      <c r="D335" t="s">
        <v>89</v>
      </c>
      <c r="E335" t="s">
        <v>2200</v>
      </c>
      <c r="G335" t="s">
        <v>2201</v>
      </c>
      <c r="H335" t="s">
        <v>75</v>
      </c>
      <c r="I335" t="s">
        <v>63</v>
      </c>
      <c r="J335" t="s">
        <v>1991</v>
      </c>
      <c r="K335" t="s">
        <v>368</v>
      </c>
      <c r="L335" t="s">
        <v>64</v>
      </c>
    </row>
    <row r="336" spans="2:12" x14ac:dyDescent="0.25">
      <c r="B336" t="s">
        <v>2202</v>
      </c>
      <c r="C336" t="s">
        <v>408</v>
      </c>
      <c r="D336" t="s">
        <v>89</v>
      </c>
      <c r="E336" t="s">
        <v>2203</v>
      </c>
      <c r="G336" t="s">
        <v>2204</v>
      </c>
      <c r="H336" t="s">
        <v>75</v>
      </c>
      <c r="I336" t="s">
        <v>63</v>
      </c>
      <c r="J336" t="s">
        <v>1991</v>
      </c>
      <c r="K336" t="s">
        <v>368</v>
      </c>
      <c r="L336" t="s">
        <v>64</v>
      </c>
    </row>
    <row r="337" spans="2:12" x14ac:dyDescent="0.25">
      <c r="B337" t="s">
        <v>2205</v>
      </c>
      <c r="C337" t="s">
        <v>197</v>
      </c>
      <c r="D337" t="s">
        <v>44</v>
      </c>
      <c r="E337" t="s">
        <v>58</v>
      </c>
      <c r="F337" t="s">
        <v>2206</v>
      </c>
      <c r="G337" t="s">
        <v>2207</v>
      </c>
      <c r="H337" t="s">
        <v>75</v>
      </c>
      <c r="I337" t="s">
        <v>49</v>
      </c>
      <c r="K337" t="s">
        <v>202</v>
      </c>
      <c r="L337" t="s">
        <v>52</v>
      </c>
    </row>
    <row r="338" spans="2:12" x14ac:dyDescent="0.25">
      <c r="B338" t="s">
        <v>2208</v>
      </c>
      <c r="C338" t="s">
        <v>407</v>
      </c>
      <c r="D338" t="s">
        <v>89</v>
      </c>
      <c r="E338" t="s">
        <v>2209</v>
      </c>
      <c r="G338" t="s">
        <v>2210</v>
      </c>
      <c r="H338" t="s">
        <v>75</v>
      </c>
      <c r="I338" t="s">
        <v>63</v>
      </c>
      <c r="J338" t="s">
        <v>1991</v>
      </c>
      <c r="K338" t="s">
        <v>323</v>
      </c>
      <c r="L338" t="s">
        <v>64</v>
      </c>
    </row>
    <row r="339" spans="2:12" x14ac:dyDescent="0.25">
      <c r="B339" t="s">
        <v>2211</v>
      </c>
      <c r="C339" t="s">
        <v>406</v>
      </c>
      <c r="D339" t="s">
        <v>89</v>
      </c>
      <c r="E339" t="s">
        <v>1722</v>
      </c>
      <c r="G339" t="s">
        <v>1445</v>
      </c>
      <c r="H339" t="s">
        <v>46</v>
      </c>
      <c r="I339" t="s">
        <v>63</v>
      </c>
      <c r="J339" t="s">
        <v>1991</v>
      </c>
      <c r="L339" t="s">
        <v>68</v>
      </c>
    </row>
    <row r="340" spans="2:12" x14ac:dyDescent="0.25">
      <c r="B340" t="s">
        <v>2212</v>
      </c>
      <c r="C340" t="s">
        <v>405</v>
      </c>
      <c r="D340" t="s">
        <v>89</v>
      </c>
      <c r="E340" t="s">
        <v>2213</v>
      </c>
      <c r="G340" t="s">
        <v>2128</v>
      </c>
      <c r="H340" t="s">
        <v>75</v>
      </c>
      <c r="I340" t="s">
        <v>63</v>
      </c>
      <c r="J340" t="s">
        <v>1991</v>
      </c>
      <c r="K340" t="s">
        <v>275</v>
      </c>
      <c r="L340" t="s">
        <v>64</v>
      </c>
    </row>
    <row r="341" spans="2:12" x14ac:dyDescent="0.25">
      <c r="B341" t="s">
        <v>2214</v>
      </c>
      <c r="C341" t="s">
        <v>403</v>
      </c>
      <c r="D341" t="s">
        <v>89</v>
      </c>
      <c r="E341" t="s">
        <v>2215</v>
      </c>
      <c r="G341" t="s">
        <v>1611</v>
      </c>
      <c r="H341" t="s">
        <v>75</v>
      </c>
      <c r="I341" t="s">
        <v>63</v>
      </c>
      <c r="J341" t="s">
        <v>1991</v>
      </c>
      <c r="K341" t="s">
        <v>275</v>
      </c>
      <c r="L341" t="s">
        <v>64</v>
      </c>
    </row>
    <row r="342" spans="2:12" x14ac:dyDescent="0.25">
      <c r="B342" t="s">
        <v>2216</v>
      </c>
      <c r="C342" t="s">
        <v>401</v>
      </c>
      <c r="D342" t="s">
        <v>89</v>
      </c>
      <c r="E342" t="s">
        <v>1407</v>
      </c>
      <c r="G342" t="s">
        <v>2217</v>
      </c>
      <c r="H342" t="s">
        <v>75</v>
      </c>
      <c r="I342" t="s">
        <v>63</v>
      </c>
      <c r="J342" t="s">
        <v>1991</v>
      </c>
      <c r="K342" t="s">
        <v>402</v>
      </c>
      <c r="L342" t="s">
        <v>64</v>
      </c>
    </row>
    <row r="343" spans="2:12" x14ac:dyDescent="0.25">
      <c r="B343" t="s">
        <v>2218</v>
      </c>
      <c r="C343" t="s">
        <v>398</v>
      </c>
      <c r="D343" t="s">
        <v>89</v>
      </c>
      <c r="E343" t="s">
        <v>1517</v>
      </c>
      <c r="G343" t="s">
        <v>2219</v>
      </c>
      <c r="H343" t="s">
        <v>75</v>
      </c>
      <c r="I343" t="s">
        <v>63</v>
      </c>
      <c r="J343" t="s">
        <v>1991</v>
      </c>
      <c r="K343" t="s">
        <v>400</v>
      </c>
      <c r="L343" t="s">
        <v>64</v>
      </c>
    </row>
    <row r="344" spans="2:12" x14ac:dyDescent="0.25">
      <c r="B344" t="s">
        <v>2220</v>
      </c>
      <c r="C344" t="s">
        <v>395</v>
      </c>
      <c r="D344" t="s">
        <v>89</v>
      </c>
      <c r="E344" t="s">
        <v>2221</v>
      </c>
      <c r="G344" t="s">
        <v>2222</v>
      </c>
      <c r="H344" t="s">
        <v>75</v>
      </c>
      <c r="I344" t="s">
        <v>63</v>
      </c>
      <c r="J344" t="s">
        <v>2223</v>
      </c>
      <c r="K344" t="s">
        <v>397</v>
      </c>
      <c r="L344" t="s">
        <v>64</v>
      </c>
    </row>
    <row r="345" spans="2:12" x14ac:dyDescent="0.25">
      <c r="B345" t="s">
        <v>2224</v>
      </c>
      <c r="C345" t="s">
        <v>393</v>
      </c>
      <c r="D345" t="s">
        <v>89</v>
      </c>
      <c r="E345" t="s">
        <v>2225</v>
      </c>
      <c r="G345" t="s">
        <v>1392</v>
      </c>
      <c r="H345" t="s">
        <v>46</v>
      </c>
      <c r="I345" t="s">
        <v>63</v>
      </c>
      <c r="J345" t="s">
        <v>1783</v>
      </c>
      <c r="K345" t="s">
        <v>246</v>
      </c>
      <c r="L345" t="s">
        <v>247</v>
      </c>
    </row>
    <row r="346" spans="2:12" x14ac:dyDescent="0.25">
      <c r="B346" t="s">
        <v>2226</v>
      </c>
      <c r="C346" t="s">
        <v>392</v>
      </c>
      <c r="D346" t="s">
        <v>89</v>
      </c>
      <c r="E346" t="s">
        <v>2227</v>
      </c>
      <c r="G346" t="s">
        <v>1990</v>
      </c>
      <c r="H346" t="s">
        <v>46</v>
      </c>
      <c r="I346" t="s">
        <v>63</v>
      </c>
      <c r="J346" t="s">
        <v>2228</v>
      </c>
      <c r="K346" t="s">
        <v>375</v>
      </c>
      <c r="L346" t="s">
        <v>231</v>
      </c>
    </row>
    <row r="347" spans="2:12" x14ac:dyDescent="0.25">
      <c r="B347" t="s">
        <v>2229</v>
      </c>
      <c r="C347" t="s">
        <v>193</v>
      </c>
      <c r="D347" t="s">
        <v>44</v>
      </c>
      <c r="E347" t="s">
        <v>58</v>
      </c>
      <c r="F347" t="s">
        <v>2230</v>
      </c>
      <c r="G347" t="s">
        <v>2231</v>
      </c>
      <c r="H347" t="s">
        <v>75</v>
      </c>
      <c r="I347" t="s">
        <v>49</v>
      </c>
      <c r="K347" t="s">
        <v>189</v>
      </c>
      <c r="L347" t="s">
        <v>52</v>
      </c>
    </row>
    <row r="348" spans="2:12" x14ac:dyDescent="0.25">
      <c r="B348" t="s">
        <v>2232</v>
      </c>
      <c r="C348" t="s">
        <v>389</v>
      </c>
      <c r="D348" t="s">
        <v>89</v>
      </c>
      <c r="E348" t="s">
        <v>2233</v>
      </c>
      <c r="G348" t="s">
        <v>1509</v>
      </c>
      <c r="H348" t="s">
        <v>75</v>
      </c>
      <c r="I348" t="s">
        <v>63</v>
      </c>
      <c r="J348" t="s">
        <v>2228</v>
      </c>
      <c r="K348" t="s">
        <v>391</v>
      </c>
      <c r="L348" t="s">
        <v>140</v>
      </c>
    </row>
    <row r="349" spans="2:12" x14ac:dyDescent="0.25">
      <c r="B349" t="s">
        <v>2234</v>
      </c>
      <c r="C349" t="s">
        <v>386</v>
      </c>
      <c r="D349" t="s">
        <v>89</v>
      </c>
      <c r="E349" t="s">
        <v>2235</v>
      </c>
      <c r="G349" t="s">
        <v>1676</v>
      </c>
      <c r="H349" t="s">
        <v>46</v>
      </c>
      <c r="I349" t="s">
        <v>63</v>
      </c>
      <c r="J349" t="s">
        <v>1991</v>
      </c>
      <c r="K349" t="s">
        <v>388</v>
      </c>
      <c r="L349" t="s">
        <v>64</v>
      </c>
    </row>
    <row r="350" spans="2:12" x14ac:dyDescent="0.25">
      <c r="B350" t="s">
        <v>2236</v>
      </c>
      <c r="C350" t="s">
        <v>384</v>
      </c>
      <c r="D350" t="s">
        <v>89</v>
      </c>
      <c r="E350" t="s">
        <v>2237</v>
      </c>
      <c r="G350" t="s">
        <v>2128</v>
      </c>
      <c r="H350" t="s">
        <v>46</v>
      </c>
      <c r="I350" t="s">
        <v>63</v>
      </c>
      <c r="J350" t="s">
        <v>1991</v>
      </c>
      <c r="K350" t="s">
        <v>275</v>
      </c>
      <c r="L350" t="s">
        <v>64</v>
      </c>
    </row>
    <row r="351" spans="2:12" x14ac:dyDescent="0.25">
      <c r="B351" t="s">
        <v>2238</v>
      </c>
      <c r="C351" t="s">
        <v>383</v>
      </c>
      <c r="D351" t="s">
        <v>89</v>
      </c>
      <c r="E351" t="s">
        <v>2239</v>
      </c>
      <c r="G351" t="s">
        <v>2240</v>
      </c>
      <c r="H351" t="s">
        <v>46</v>
      </c>
      <c r="I351" t="s">
        <v>63</v>
      </c>
      <c r="J351" t="s">
        <v>1991</v>
      </c>
      <c r="K351" t="s">
        <v>275</v>
      </c>
      <c r="L351" t="s">
        <v>64</v>
      </c>
    </row>
    <row r="352" spans="2:12" x14ac:dyDescent="0.25">
      <c r="B352" t="s">
        <v>2241</v>
      </c>
      <c r="C352" t="s">
        <v>381</v>
      </c>
      <c r="D352" t="s">
        <v>89</v>
      </c>
      <c r="E352" t="s">
        <v>2242</v>
      </c>
      <c r="G352" t="s">
        <v>2118</v>
      </c>
      <c r="H352" t="s">
        <v>46</v>
      </c>
      <c r="I352" t="s">
        <v>63</v>
      </c>
      <c r="J352" t="s">
        <v>1991</v>
      </c>
      <c r="L352" t="s">
        <v>68</v>
      </c>
    </row>
    <row r="353" spans="2:12" x14ac:dyDescent="0.25">
      <c r="B353" t="s">
        <v>2243</v>
      </c>
      <c r="C353" t="s">
        <v>379</v>
      </c>
      <c r="D353" t="s">
        <v>89</v>
      </c>
      <c r="E353" t="s">
        <v>2244</v>
      </c>
      <c r="G353" t="s">
        <v>1498</v>
      </c>
      <c r="H353" t="s">
        <v>46</v>
      </c>
      <c r="I353" t="s">
        <v>63</v>
      </c>
      <c r="J353" t="s">
        <v>1991</v>
      </c>
      <c r="K353" t="s">
        <v>377</v>
      </c>
      <c r="L353" t="s">
        <v>64</v>
      </c>
    </row>
    <row r="354" spans="2:12" x14ac:dyDescent="0.25">
      <c r="B354" t="s">
        <v>2245</v>
      </c>
      <c r="C354" t="s">
        <v>376</v>
      </c>
      <c r="D354" t="s">
        <v>89</v>
      </c>
      <c r="E354" t="s">
        <v>2246</v>
      </c>
      <c r="G354" t="s">
        <v>1445</v>
      </c>
      <c r="H354" t="s">
        <v>46</v>
      </c>
      <c r="I354" t="s">
        <v>63</v>
      </c>
      <c r="J354" t="s">
        <v>1991</v>
      </c>
      <c r="K354" t="s">
        <v>377</v>
      </c>
      <c r="L354" t="s">
        <v>378</v>
      </c>
    </row>
    <row r="355" spans="2:12" x14ac:dyDescent="0.25">
      <c r="B355" t="s">
        <v>2247</v>
      </c>
      <c r="C355" t="s">
        <v>2248</v>
      </c>
      <c r="D355" t="s">
        <v>89</v>
      </c>
      <c r="E355" t="s">
        <v>2249</v>
      </c>
      <c r="G355" t="s">
        <v>1565</v>
      </c>
      <c r="H355" t="s">
        <v>46</v>
      </c>
      <c r="I355" t="s">
        <v>63</v>
      </c>
      <c r="J355" t="s">
        <v>2228</v>
      </c>
      <c r="K355" t="s">
        <v>375</v>
      </c>
      <c r="L355" t="s">
        <v>231</v>
      </c>
    </row>
    <row r="356" spans="2:12" x14ac:dyDescent="0.25">
      <c r="B356" t="s">
        <v>2250</v>
      </c>
      <c r="C356" t="s">
        <v>369</v>
      </c>
      <c r="D356" t="s">
        <v>89</v>
      </c>
      <c r="E356" t="s">
        <v>2251</v>
      </c>
      <c r="G356" t="s">
        <v>2252</v>
      </c>
      <c r="H356" t="s">
        <v>46</v>
      </c>
      <c r="I356" t="s">
        <v>63</v>
      </c>
      <c r="J356" t="s">
        <v>2253</v>
      </c>
      <c r="K356" t="s">
        <v>371</v>
      </c>
      <c r="L356" t="s">
        <v>372</v>
      </c>
    </row>
    <row r="357" spans="2:12" x14ac:dyDescent="0.25">
      <c r="B357" t="s">
        <v>2254</v>
      </c>
      <c r="C357" t="s">
        <v>366</v>
      </c>
      <c r="D357" t="s">
        <v>89</v>
      </c>
      <c r="E357" t="s">
        <v>1440</v>
      </c>
      <c r="G357" t="s">
        <v>1445</v>
      </c>
      <c r="H357" t="s">
        <v>75</v>
      </c>
      <c r="I357" t="s">
        <v>63</v>
      </c>
      <c r="J357" t="s">
        <v>1991</v>
      </c>
      <c r="K357" t="s">
        <v>368</v>
      </c>
      <c r="L357" t="s">
        <v>64</v>
      </c>
    </row>
    <row r="358" spans="2:12" x14ac:dyDescent="0.25">
      <c r="B358" t="s">
        <v>2255</v>
      </c>
      <c r="C358" t="s">
        <v>190</v>
      </c>
      <c r="D358" t="s">
        <v>44</v>
      </c>
      <c r="E358" t="s">
        <v>58</v>
      </c>
      <c r="F358" t="s">
        <v>2230</v>
      </c>
      <c r="G358" t="s">
        <v>2256</v>
      </c>
      <c r="H358" t="s">
        <v>75</v>
      </c>
      <c r="I358" t="s">
        <v>49</v>
      </c>
      <c r="K358" t="s">
        <v>189</v>
      </c>
      <c r="L358" t="s">
        <v>52</v>
      </c>
    </row>
    <row r="359" spans="2:12" x14ac:dyDescent="0.25">
      <c r="B359" t="s">
        <v>2257</v>
      </c>
      <c r="C359" t="s">
        <v>2258</v>
      </c>
      <c r="D359" t="s">
        <v>44</v>
      </c>
      <c r="E359" t="s">
        <v>58</v>
      </c>
      <c r="F359" t="s">
        <v>2159</v>
      </c>
      <c r="G359" t="s">
        <v>2259</v>
      </c>
      <c r="H359" t="s">
        <v>75</v>
      </c>
      <c r="I359" t="s">
        <v>77</v>
      </c>
      <c r="J359" t="s">
        <v>1446</v>
      </c>
      <c r="L359" t="s">
        <v>64</v>
      </c>
    </row>
    <row r="360" spans="2:12" x14ac:dyDescent="0.25">
      <c r="B360" t="s">
        <v>2260</v>
      </c>
      <c r="C360" t="s">
        <v>358</v>
      </c>
      <c r="D360" t="s">
        <v>44</v>
      </c>
      <c r="E360" t="s">
        <v>58</v>
      </c>
      <c r="F360" t="s">
        <v>2261</v>
      </c>
      <c r="G360" t="s">
        <v>2262</v>
      </c>
      <c r="H360" t="s">
        <v>75</v>
      </c>
      <c r="I360" t="s">
        <v>49</v>
      </c>
      <c r="L360" t="s">
        <v>52</v>
      </c>
    </row>
    <row r="361" spans="2:12" x14ac:dyDescent="0.25">
      <c r="B361" t="s">
        <v>2263</v>
      </c>
      <c r="C361" t="s">
        <v>353</v>
      </c>
      <c r="D361" t="s">
        <v>44</v>
      </c>
      <c r="E361" t="s">
        <v>58</v>
      </c>
      <c r="F361" t="s">
        <v>2264</v>
      </c>
      <c r="G361" t="s">
        <v>2265</v>
      </c>
      <c r="H361" t="s">
        <v>75</v>
      </c>
      <c r="I361" t="s">
        <v>49</v>
      </c>
      <c r="L361" t="s">
        <v>52</v>
      </c>
    </row>
    <row r="362" spans="2:12" x14ac:dyDescent="0.25">
      <c r="B362" t="s">
        <v>2266</v>
      </c>
      <c r="C362" t="s">
        <v>350</v>
      </c>
      <c r="D362" t="s">
        <v>89</v>
      </c>
      <c r="E362" t="s">
        <v>2267</v>
      </c>
      <c r="G362" t="s">
        <v>1986</v>
      </c>
      <c r="H362" t="s">
        <v>46</v>
      </c>
      <c r="I362" t="s">
        <v>63</v>
      </c>
      <c r="J362" t="s">
        <v>1991</v>
      </c>
      <c r="K362" t="s">
        <v>351</v>
      </c>
      <c r="L362" t="s">
        <v>64</v>
      </c>
    </row>
    <row r="363" spans="2:12" x14ac:dyDescent="0.25">
      <c r="B363" t="s">
        <v>2268</v>
      </c>
      <c r="C363" t="s">
        <v>348</v>
      </c>
      <c r="D363" t="s">
        <v>89</v>
      </c>
      <c r="E363" t="s">
        <v>2269</v>
      </c>
      <c r="G363" t="s">
        <v>2270</v>
      </c>
      <c r="H363" t="s">
        <v>46</v>
      </c>
      <c r="I363" t="s">
        <v>63</v>
      </c>
      <c r="J363" t="s">
        <v>1425</v>
      </c>
      <c r="K363" t="s">
        <v>349</v>
      </c>
      <c r="L363" t="s">
        <v>231</v>
      </c>
    </row>
    <row r="364" spans="2:12" x14ac:dyDescent="0.25">
      <c r="B364" t="s">
        <v>2271</v>
      </c>
      <c r="C364" t="s">
        <v>347</v>
      </c>
      <c r="D364" t="s">
        <v>89</v>
      </c>
      <c r="E364" t="s">
        <v>2113</v>
      </c>
      <c r="G364" t="s">
        <v>2272</v>
      </c>
      <c r="H364" t="s">
        <v>46</v>
      </c>
      <c r="I364" t="s">
        <v>63</v>
      </c>
      <c r="J364" t="s">
        <v>1783</v>
      </c>
      <c r="K364" t="s">
        <v>246</v>
      </c>
      <c r="L364" t="s">
        <v>247</v>
      </c>
    </row>
    <row r="365" spans="2:12" x14ac:dyDescent="0.25">
      <c r="B365" t="s">
        <v>2273</v>
      </c>
      <c r="C365" t="s">
        <v>344</v>
      </c>
      <c r="D365" t="s">
        <v>89</v>
      </c>
      <c r="E365" t="s">
        <v>1413</v>
      </c>
      <c r="G365" t="s">
        <v>1476</v>
      </c>
      <c r="H365" t="s">
        <v>46</v>
      </c>
      <c r="I365" t="s">
        <v>63</v>
      </c>
      <c r="J365" t="s">
        <v>1924</v>
      </c>
      <c r="K365" t="s">
        <v>345</v>
      </c>
      <c r="L365" t="s">
        <v>346</v>
      </c>
    </row>
    <row r="366" spans="2:12" x14ac:dyDescent="0.25">
      <c r="B366" t="s">
        <v>2274</v>
      </c>
      <c r="C366" t="s">
        <v>342</v>
      </c>
      <c r="D366" t="s">
        <v>89</v>
      </c>
      <c r="E366" t="s">
        <v>1731</v>
      </c>
      <c r="G366" t="s">
        <v>2275</v>
      </c>
      <c r="H366" t="s">
        <v>46</v>
      </c>
      <c r="I366" t="s">
        <v>63</v>
      </c>
      <c r="J366" t="s">
        <v>1425</v>
      </c>
      <c r="K366" t="s">
        <v>343</v>
      </c>
      <c r="L366" t="s">
        <v>231</v>
      </c>
    </row>
    <row r="367" spans="2:12" x14ac:dyDescent="0.25">
      <c r="B367" t="s">
        <v>2276</v>
      </c>
      <c r="C367" t="s">
        <v>340</v>
      </c>
      <c r="D367" t="s">
        <v>89</v>
      </c>
      <c r="E367" t="s">
        <v>2277</v>
      </c>
      <c r="G367" t="s">
        <v>1392</v>
      </c>
      <c r="H367" t="s">
        <v>46</v>
      </c>
      <c r="I367" t="s">
        <v>63</v>
      </c>
      <c r="J367" t="s">
        <v>2228</v>
      </c>
      <c r="K367" t="s">
        <v>341</v>
      </c>
      <c r="L367" t="s">
        <v>64</v>
      </c>
    </row>
    <row r="368" spans="2:12" x14ac:dyDescent="0.25">
      <c r="B368" t="s">
        <v>2278</v>
      </c>
      <c r="C368" t="s">
        <v>338</v>
      </c>
      <c r="D368" t="s">
        <v>89</v>
      </c>
      <c r="E368" t="s">
        <v>2279</v>
      </c>
      <c r="G368" t="s">
        <v>2280</v>
      </c>
      <c r="H368" t="s">
        <v>46</v>
      </c>
      <c r="I368" t="s">
        <v>63</v>
      </c>
      <c r="J368" t="s">
        <v>1630</v>
      </c>
      <c r="L368" t="s">
        <v>68</v>
      </c>
    </row>
    <row r="369" spans="2:12" x14ac:dyDescent="0.25">
      <c r="B369" t="s">
        <v>2281</v>
      </c>
      <c r="C369" t="s">
        <v>185</v>
      </c>
      <c r="D369" t="s">
        <v>44</v>
      </c>
      <c r="E369" t="s">
        <v>58</v>
      </c>
      <c r="F369" t="s">
        <v>2230</v>
      </c>
      <c r="G369" t="s">
        <v>2282</v>
      </c>
      <c r="H369" t="s">
        <v>75</v>
      </c>
      <c r="I369" t="s">
        <v>49</v>
      </c>
      <c r="K369" t="s">
        <v>189</v>
      </c>
      <c r="L369" t="s">
        <v>52</v>
      </c>
    </row>
    <row r="370" spans="2:12" x14ac:dyDescent="0.25">
      <c r="B370" t="s">
        <v>2283</v>
      </c>
      <c r="C370" t="s">
        <v>334</v>
      </c>
      <c r="D370" t="s">
        <v>89</v>
      </c>
      <c r="E370" t="s">
        <v>2284</v>
      </c>
      <c r="G370" t="s">
        <v>2285</v>
      </c>
      <c r="H370" t="s">
        <v>75</v>
      </c>
      <c r="I370" t="s">
        <v>63</v>
      </c>
      <c r="J370" t="s">
        <v>2253</v>
      </c>
      <c r="K370" t="s">
        <v>335</v>
      </c>
      <c r="L370" t="s">
        <v>231</v>
      </c>
    </row>
    <row r="371" spans="2:12" x14ac:dyDescent="0.25">
      <c r="B371" t="s">
        <v>2283</v>
      </c>
      <c r="C371" t="s">
        <v>336</v>
      </c>
      <c r="D371" t="s">
        <v>89</v>
      </c>
      <c r="E371" t="s">
        <v>2284</v>
      </c>
      <c r="G371" t="s">
        <v>2286</v>
      </c>
      <c r="H371" t="s">
        <v>75</v>
      </c>
      <c r="I371" t="s">
        <v>63</v>
      </c>
      <c r="J371" t="s">
        <v>2253</v>
      </c>
      <c r="K371" t="s">
        <v>337</v>
      </c>
      <c r="L371" t="s">
        <v>64</v>
      </c>
    </row>
    <row r="372" spans="2:12" x14ac:dyDescent="0.25">
      <c r="B372" t="s">
        <v>2287</v>
      </c>
      <c r="C372" t="s">
        <v>332</v>
      </c>
      <c r="D372" t="s">
        <v>89</v>
      </c>
      <c r="E372" t="s">
        <v>1401</v>
      </c>
      <c r="G372" t="s">
        <v>2288</v>
      </c>
      <c r="H372" t="s">
        <v>46</v>
      </c>
      <c r="I372" t="s">
        <v>63</v>
      </c>
      <c r="J372" t="s">
        <v>1630</v>
      </c>
      <c r="K372" t="s">
        <v>333</v>
      </c>
      <c r="L372" t="s">
        <v>68</v>
      </c>
    </row>
    <row r="373" spans="2:12" x14ac:dyDescent="0.25">
      <c r="B373" t="s">
        <v>2289</v>
      </c>
      <c r="C373" t="s">
        <v>330</v>
      </c>
      <c r="D373" t="s">
        <v>89</v>
      </c>
      <c r="E373" t="s">
        <v>2290</v>
      </c>
      <c r="G373" t="s">
        <v>2291</v>
      </c>
      <c r="H373" t="s">
        <v>46</v>
      </c>
      <c r="I373" t="s">
        <v>63</v>
      </c>
      <c r="J373" t="s">
        <v>1425</v>
      </c>
      <c r="L373" t="s">
        <v>68</v>
      </c>
    </row>
    <row r="374" spans="2:12" x14ac:dyDescent="0.25">
      <c r="B374" t="s">
        <v>2292</v>
      </c>
      <c r="C374" t="s">
        <v>326</v>
      </c>
      <c r="D374" t="s">
        <v>89</v>
      </c>
      <c r="E374" t="s">
        <v>2293</v>
      </c>
      <c r="G374" t="s">
        <v>2294</v>
      </c>
      <c r="H374" t="s">
        <v>75</v>
      </c>
      <c r="I374" t="s">
        <v>63</v>
      </c>
      <c r="J374" t="s">
        <v>2253</v>
      </c>
      <c r="K374" t="s">
        <v>328</v>
      </c>
      <c r="L374" t="s">
        <v>231</v>
      </c>
    </row>
    <row r="375" spans="2:12" x14ac:dyDescent="0.25">
      <c r="B375" t="s">
        <v>2295</v>
      </c>
      <c r="C375" t="s">
        <v>324</v>
      </c>
      <c r="D375" t="s">
        <v>89</v>
      </c>
      <c r="E375" t="s">
        <v>2296</v>
      </c>
      <c r="G375" t="s">
        <v>2297</v>
      </c>
      <c r="H375" t="s">
        <v>46</v>
      </c>
      <c r="I375" t="s">
        <v>63</v>
      </c>
      <c r="J375" t="s">
        <v>1924</v>
      </c>
      <c r="L375" t="s">
        <v>68</v>
      </c>
    </row>
    <row r="376" spans="2:12" x14ac:dyDescent="0.25">
      <c r="B376" t="s">
        <v>2298</v>
      </c>
      <c r="C376" t="s">
        <v>322</v>
      </c>
      <c r="D376" t="s">
        <v>89</v>
      </c>
      <c r="E376" t="s">
        <v>2299</v>
      </c>
      <c r="G376" t="s">
        <v>2300</v>
      </c>
      <c r="H376" t="s">
        <v>75</v>
      </c>
      <c r="I376" t="s">
        <v>63</v>
      </c>
      <c r="J376" t="s">
        <v>1991</v>
      </c>
      <c r="K376" t="s">
        <v>323</v>
      </c>
      <c r="L376" t="s">
        <v>64</v>
      </c>
    </row>
    <row r="377" spans="2:12" x14ac:dyDescent="0.25">
      <c r="B377" t="s">
        <v>2301</v>
      </c>
      <c r="C377" t="s">
        <v>321</v>
      </c>
      <c r="D377" t="s">
        <v>89</v>
      </c>
      <c r="E377" t="s">
        <v>2026</v>
      </c>
      <c r="G377" t="s">
        <v>2128</v>
      </c>
      <c r="H377" t="s">
        <v>46</v>
      </c>
      <c r="I377" t="s">
        <v>63</v>
      </c>
      <c r="J377" t="s">
        <v>1425</v>
      </c>
      <c r="L377" t="s">
        <v>68</v>
      </c>
    </row>
    <row r="378" spans="2:12" x14ac:dyDescent="0.25">
      <c r="B378" t="s">
        <v>2302</v>
      </c>
      <c r="C378" t="s">
        <v>318</v>
      </c>
      <c r="D378" t="s">
        <v>89</v>
      </c>
      <c r="E378" t="s">
        <v>1599</v>
      </c>
      <c r="G378" t="s">
        <v>2303</v>
      </c>
      <c r="H378" t="s">
        <v>75</v>
      </c>
      <c r="I378" t="s">
        <v>63</v>
      </c>
      <c r="J378" t="s">
        <v>2253</v>
      </c>
      <c r="K378" t="s">
        <v>320</v>
      </c>
      <c r="L378" t="s">
        <v>102</v>
      </c>
    </row>
    <row r="379" spans="2:12" x14ac:dyDescent="0.25">
      <c r="B379" t="s">
        <v>2304</v>
      </c>
      <c r="C379" t="s">
        <v>316</v>
      </c>
      <c r="D379" t="s">
        <v>89</v>
      </c>
      <c r="E379" t="s">
        <v>2305</v>
      </c>
      <c r="G379" t="s">
        <v>1392</v>
      </c>
      <c r="H379" t="s">
        <v>46</v>
      </c>
      <c r="I379" t="s">
        <v>63</v>
      </c>
      <c r="J379" t="s">
        <v>2061</v>
      </c>
      <c r="L379" t="s">
        <v>68</v>
      </c>
    </row>
    <row r="380" spans="2:12" x14ac:dyDescent="0.25">
      <c r="B380" t="s">
        <v>2306</v>
      </c>
      <c r="C380" t="s">
        <v>315</v>
      </c>
      <c r="D380" t="s">
        <v>89</v>
      </c>
      <c r="E380" t="s">
        <v>2307</v>
      </c>
      <c r="G380" t="s">
        <v>1445</v>
      </c>
      <c r="H380" t="s">
        <v>46</v>
      </c>
      <c r="I380" t="s">
        <v>63</v>
      </c>
      <c r="J380" t="s">
        <v>1924</v>
      </c>
      <c r="L380" t="s">
        <v>68</v>
      </c>
    </row>
    <row r="381" spans="2:12" x14ac:dyDescent="0.25">
      <c r="B381" t="s">
        <v>2308</v>
      </c>
      <c r="C381" t="s">
        <v>314</v>
      </c>
      <c r="D381" t="s">
        <v>89</v>
      </c>
      <c r="E381" t="s">
        <v>2309</v>
      </c>
      <c r="G381" t="s">
        <v>1445</v>
      </c>
      <c r="H381" t="s">
        <v>46</v>
      </c>
      <c r="I381" t="s">
        <v>63</v>
      </c>
      <c r="J381" t="s">
        <v>1924</v>
      </c>
      <c r="L381" t="s">
        <v>68</v>
      </c>
    </row>
    <row r="382" spans="2:12" x14ac:dyDescent="0.25">
      <c r="B382" t="s">
        <v>2310</v>
      </c>
      <c r="C382" t="s">
        <v>313</v>
      </c>
      <c r="D382" t="s">
        <v>89</v>
      </c>
      <c r="E382" t="s">
        <v>2311</v>
      </c>
      <c r="G382" t="s">
        <v>1445</v>
      </c>
      <c r="H382" t="s">
        <v>46</v>
      </c>
      <c r="I382" t="s">
        <v>63</v>
      </c>
      <c r="J382" t="s">
        <v>1924</v>
      </c>
      <c r="L382" t="s">
        <v>68</v>
      </c>
    </row>
    <row r="383" spans="2:12" x14ac:dyDescent="0.25">
      <c r="B383" t="s">
        <v>2312</v>
      </c>
      <c r="C383" t="s">
        <v>312</v>
      </c>
      <c r="D383" t="s">
        <v>89</v>
      </c>
      <c r="E383" t="s">
        <v>2313</v>
      </c>
      <c r="G383" t="s">
        <v>1445</v>
      </c>
      <c r="H383" t="s">
        <v>46</v>
      </c>
      <c r="I383" t="s">
        <v>63</v>
      </c>
      <c r="J383" t="s">
        <v>1924</v>
      </c>
      <c r="K383" t="s">
        <v>275</v>
      </c>
      <c r="L383" t="s">
        <v>64</v>
      </c>
    </row>
    <row r="384" spans="2:12" x14ac:dyDescent="0.25">
      <c r="B384" t="s">
        <v>2314</v>
      </c>
      <c r="C384" t="s">
        <v>311</v>
      </c>
      <c r="D384" t="s">
        <v>89</v>
      </c>
      <c r="E384" t="s">
        <v>2315</v>
      </c>
      <c r="G384" t="s">
        <v>1990</v>
      </c>
      <c r="H384" t="s">
        <v>46</v>
      </c>
      <c r="I384" t="s">
        <v>63</v>
      </c>
      <c r="J384" t="s">
        <v>1924</v>
      </c>
      <c r="L384" t="s">
        <v>68</v>
      </c>
    </row>
    <row r="385" spans="2:12" x14ac:dyDescent="0.25">
      <c r="B385" t="s">
        <v>2316</v>
      </c>
      <c r="C385" t="s">
        <v>310</v>
      </c>
      <c r="D385" t="s">
        <v>89</v>
      </c>
      <c r="E385" t="s">
        <v>2317</v>
      </c>
      <c r="G385" t="s">
        <v>1676</v>
      </c>
      <c r="H385" t="s">
        <v>46</v>
      </c>
      <c r="I385" t="s">
        <v>63</v>
      </c>
      <c r="J385" t="s">
        <v>1924</v>
      </c>
      <c r="L385" t="s">
        <v>68</v>
      </c>
    </row>
    <row r="386" spans="2:12" x14ac:dyDescent="0.25">
      <c r="B386" t="s">
        <v>2318</v>
      </c>
      <c r="C386" t="s">
        <v>309</v>
      </c>
      <c r="D386" t="s">
        <v>89</v>
      </c>
      <c r="E386" t="s">
        <v>2319</v>
      </c>
      <c r="G386" t="s">
        <v>1445</v>
      </c>
      <c r="H386" t="s">
        <v>46</v>
      </c>
      <c r="I386" t="s">
        <v>63</v>
      </c>
      <c r="J386" t="s">
        <v>1924</v>
      </c>
      <c r="K386" t="s">
        <v>275</v>
      </c>
      <c r="L386" t="s">
        <v>64</v>
      </c>
    </row>
    <row r="387" spans="2:12" x14ac:dyDescent="0.25">
      <c r="B387" t="s">
        <v>2320</v>
      </c>
      <c r="C387" t="s">
        <v>308</v>
      </c>
      <c r="D387" t="s">
        <v>89</v>
      </c>
      <c r="E387" t="s">
        <v>2321</v>
      </c>
      <c r="G387" t="s">
        <v>1676</v>
      </c>
      <c r="H387" t="s">
        <v>46</v>
      </c>
      <c r="I387" t="s">
        <v>63</v>
      </c>
      <c r="J387" t="s">
        <v>1924</v>
      </c>
      <c r="L387" t="s">
        <v>68</v>
      </c>
    </row>
    <row r="388" spans="2:12" x14ac:dyDescent="0.25">
      <c r="B388" t="s">
        <v>2322</v>
      </c>
      <c r="C388" t="s">
        <v>307</v>
      </c>
      <c r="D388" t="s">
        <v>89</v>
      </c>
      <c r="E388" t="s">
        <v>2323</v>
      </c>
      <c r="G388" t="s">
        <v>1445</v>
      </c>
      <c r="H388" t="s">
        <v>46</v>
      </c>
      <c r="I388" t="s">
        <v>63</v>
      </c>
      <c r="J388" t="s">
        <v>1924</v>
      </c>
      <c r="L388" t="s">
        <v>68</v>
      </c>
    </row>
    <row r="389" spans="2:12" x14ac:dyDescent="0.25">
      <c r="B389" t="s">
        <v>2324</v>
      </c>
      <c r="C389" t="s">
        <v>178</v>
      </c>
      <c r="D389" t="s">
        <v>44</v>
      </c>
      <c r="E389" t="s">
        <v>58</v>
      </c>
      <c r="F389" t="s">
        <v>2002</v>
      </c>
      <c r="G389" t="s">
        <v>2325</v>
      </c>
      <c r="H389" t="s">
        <v>75</v>
      </c>
      <c r="I389" t="s">
        <v>109</v>
      </c>
      <c r="J389" t="s">
        <v>1783</v>
      </c>
      <c r="K389" t="s">
        <v>174</v>
      </c>
      <c r="L389" t="s">
        <v>64</v>
      </c>
    </row>
    <row r="390" spans="2:12" x14ac:dyDescent="0.25">
      <c r="B390" t="s">
        <v>2326</v>
      </c>
      <c r="C390" t="s">
        <v>133</v>
      </c>
      <c r="D390" t="s">
        <v>44</v>
      </c>
      <c r="E390" t="s">
        <v>58</v>
      </c>
      <c r="F390" t="s">
        <v>2327</v>
      </c>
      <c r="G390" t="s">
        <v>2328</v>
      </c>
      <c r="H390" t="s">
        <v>46</v>
      </c>
      <c r="I390" t="s">
        <v>77</v>
      </c>
      <c r="J390" t="s">
        <v>1783</v>
      </c>
      <c r="K390" t="s">
        <v>139</v>
      </c>
      <c r="L390" t="s">
        <v>140</v>
      </c>
    </row>
    <row r="391" spans="2:12" x14ac:dyDescent="0.25">
      <c r="B391" t="s">
        <v>2329</v>
      </c>
      <c r="C391" t="s">
        <v>131</v>
      </c>
      <c r="D391" t="s">
        <v>89</v>
      </c>
      <c r="E391" t="s">
        <v>2330</v>
      </c>
      <c r="G391" t="s">
        <v>2331</v>
      </c>
      <c r="H391" t="s">
        <v>75</v>
      </c>
      <c r="I391" t="s">
        <v>63</v>
      </c>
      <c r="J391" t="s">
        <v>1426</v>
      </c>
      <c r="K391" t="s">
        <v>129</v>
      </c>
      <c r="L391" t="s">
        <v>130</v>
      </c>
    </row>
    <row r="392" spans="2:12" x14ac:dyDescent="0.25">
      <c r="B392" t="s">
        <v>2332</v>
      </c>
      <c r="C392" t="s">
        <v>127</v>
      </c>
      <c r="D392" t="s">
        <v>89</v>
      </c>
      <c r="E392" t="s">
        <v>2330</v>
      </c>
      <c r="G392" t="s">
        <v>2333</v>
      </c>
      <c r="H392" t="s">
        <v>75</v>
      </c>
      <c r="I392" t="s">
        <v>63</v>
      </c>
      <c r="J392" t="s">
        <v>1426</v>
      </c>
      <c r="K392" t="s">
        <v>129</v>
      </c>
      <c r="L392" t="s">
        <v>130</v>
      </c>
    </row>
    <row r="393" spans="2:12" x14ac:dyDescent="0.25">
      <c r="B393" t="s">
        <v>2334</v>
      </c>
      <c r="C393" t="s">
        <v>125</v>
      </c>
      <c r="D393" t="s">
        <v>44</v>
      </c>
      <c r="F393" t="s">
        <v>2335</v>
      </c>
      <c r="G393" t="s">
        <v>2336</v>
      </c>
      <c r="H393" t="s">
        <v>46</v>
      </c>
      <c r="I393" t="s">
        <v>63</v>
      </c>
      <c r="J393" t="s">
        <v>1426</v>
      </c>
      <c r="K393" t="s">
        <v>122</v>
      </c>
      <c r="L393" t="s">
        <v>123</v>
      </c>
    </row>
    <row r="394" spans="2:12" x14ac:dyDescent="0.25">
      <c r="B394" t="s">
        <v>2337</v>
      </c>
      <c r="C394" t="s">
        <v>124</v>
      </c>
      <c r="D394" t="s">
        <v>44</v>
      </c>
      <c r="F394" t="s">
        <v>2338</v>
      </c>
      <c r="G394" t="s">
        <v>2336</v>
      </c>
      <c r="H394" t="s">
        <v>46</v>
      </c>
      <c r="I394" t="s">
        <v>63</v>
      </c>
      <c r="J394" t="s">
        <v>1426</v>
      </c>
      <c r="K394" t="s">
        <v>122</v>
      </c>
      <c r="L394" t="s">
        <v>123</v>
      </c>
    </row>
    <row r="395" spans="2:12" x14ac:dyDescent="0.25">
      <c r="B395" t="s">
        <v>2339</v>
      </c>
      <c r="C395" t="s">
        <v>120</v>
      </c>
      <c r="D395" t="s">
        <v>44</v>
      </c>
      <c r="F395" t="s">
        <v>2340</v>
      </c>
      <c r="G395" t="s">
        <v>2336</v>
      </c>
      <c r="H395" t="s">
        <v>46</v>
      </c>
      <c r="I395" t="s">
        <v>63</v>
      </c>
      <c r="J395" t="s">
        <v>1426</v>
      </c>
      <c r="K395" t="s">
        <v>122</v>
      </c>
      <c r="L395" t="s">
        <v>123</v>
      </c>
    </row>
    <row r="396" spans="2:12" x14ac:dyDescent="0.25">
      <c r="B396" t="s">
        <v>2341</v>
      </c>
      <c r="C396" t="s">
        <v>112</v>
      </c>
      <c r="D396" t="s">
        <v>44</v>
      </c>
      <c r="F396" t="s">
        <v>2342</v>
      </c>
      <c r="G396" t="s">
        <v>2343</v>
      </c>
      <c r="H396" t="s">
        <v>46</v>
      </c>
      <c r="I396" t="s">
        <v>109</v>
      </c>
      <c r="L396" t="s">
        <v>64</v>
      </c>
    </row>
    <row r="397" spans="2:12" x14ac:dyDescent="0.25">
      <c r="B397" t="s">
        <v>2344</v>
      </c>
      <c r="C397" t="s">
        <v>107</v>
      </c>
      <c r="D397" t="s">
        <v>44</v>
      </c>
      <c r="F397" t="s">
        <v>2345</v>
      </c>
      <c r="G397" t="s">
        <v>2346</v>
      </c>
      <c r="H397" t="s">
        <v>75</v>
      </c>
      <c r="I397" t="s">
        <v>109</v>
      </c>
      <c r="L397" t="s">
        <v>64</v>
      </c>
    </row>
    <row r="398" spans="2:12" x14ac:dyDescent="0.25">
      <c r="B398" t="s">
        <v>2347</v>
      </c>
      <c r="C398" t="s">
        <v>81</v>
      </c>
      <c r="D398" t="s">
        <v>44</v>
      </c>
      <c r="F398" t="s">
        <v>2348</v>
      </c>
      <c r="G398" t="s">
        <v>2349</v>
      </c>
      <c r="H398" t="s">
        <v>75</v>
      </c>
      <c r="I398" t="s">
        <v>77</v>
      </c>
      <c r="J398" t="s">
        <v>2350</v>
      </c>
      <c r="K398" t="s">
        <v>84</v>
      </c>
      <c r="L398" t="s">
        <v>64</v>
      </c>
    </row>
    <row r="399" spans="2:12" x14ac:dyDescent="0.25">
      <c r="B399" t="s">
        <v>2351</v>
      </c>
      <c r="C399" t="s">
        <v>74</v>
      </c>
      <c r="D399" t="s">
        <v>44</v>
      </c>
      <c r="F399" t="s">
        <v>2352</v>
      </c>
      <c r="G399" t="s">
        <v>2353</v>
      </c>
      <c r="H399" t="s">
        <v>75</v>
      </c>
      <c r="I399" t="s">
        <v>77</v>
      </c>
      <c r="J399" t="s">
        <v>2354</v>
      </c>
      <c r="K399" t="s">
        <v>79</v>
      </c>
      <c r="L399" t="s">
        <v>80</v>
      </c>
    </row>
    <row r="400" spans="2:12" x14ac:dyDescent="0.25">
      <c r="B400" t="s">
        <v>2355</v>
      </c>
      <c r="C400" t="s">
        <v>2356</v>
      </c>
      <c r="D400" t="s">
        <v>44</v>
      </c>
      <c r="F400" t="s">
        <v>2357</v>
      </c>
      <c r="H400" t="s">
        <v>46</v>
      </c>
      <c r="I400" t="s">
        <v>63</v>
      </c>
      <c r="L400" t="s">
        <v>68</v>
      </c>
    </row>
    <row r="401" spans="2:12" x14ac:dyDescent="0.25">
      <c r="B401" t="s">
        <v>2358</v>
      </c>
      <c r="C401" t="s">
        <v>2359</v>
      </c>
      <c r="D401" t="s">
        <v>44</v>
      </c>
      <c r="F401" t="s">
        <v>2357</v>
      </c>
      <c r="H401" t="s">
        <v>46</v>
      </c>
      <c r="I401" t="s">
        <v>63</v>
      </c>
      <c r="L401" t="s">
        <v>68</v>
      </c>
    </row>
    <row r="402" spans="2:12" x14ac:dyDescent="0.25">
      <c r="B402" t="s">
        <v>2360</v>
      </c>
      <c r="C402" t="s">
        <v>2361</v>
      </c>
      <c r="D402" t="s">
        <v>44</v>
      </c>
      <c r="F402" t="s">
        <v>2357</v>
      </c>
      <c r="H402" t="s">
        <v>46</v>
      </c>
      <c r="I402" t="s">
        <v>63</v>
      </c>
      <c r="L402" t="s">
        <v>68</v>
      </c>
    </row>
    <row r="403" spans="2:12" x14ac:dyDescent="0.25">
      <c r="B403" t="s">
        <v>2362</v>
      </c>
      <c r="C403" t="s">
        <v>69</v>
      </c>
      <c r="D403" t="s">
        <v>44</v>
      </c>
      <c r="F403" t="s">
        <v>2357</v>
      </c>
      <c r="H403" t="s">
        <v>46</v>
      </c>
      <c r="I403" t="s">
        <v>63</v>
      </c>
      <c r="L403" t="s">
        <v>68</v>
      </c>
    </row>
    <row r="404" spans="2:12" x14ac:dyDescent="0.25">
      <c r="B404" t="s">
        <v>2363</v>
      </c>
      <c r="C404" t="s">
        <v>2364</v>
      </c>
      <c r="D404" t="s">
        <v>44</v>
      </c>
      <c r="F404" t="s">
        <v>2357</v>
      </c>
      <c r="H404" t="s">
        <v>46</v>
      </c>
      <c r="I404" t="s">
        <v>63</v>
      </c>
      <c r="L404" t="s">
        <v>68</v>
      </c>
    </row>
    <row r="405" spans="2:12" x14ac:dyDescent="0.25">
      <c r="B405" t="s">
        <v>2365</v>
      </c>
      <c r="C405" t="s">
        <v>65</v>
      </c>
      <c r="D405" t="s">
        <v>44</v>
      </c>
      <c r="F405" t="s">
        <v>2357</v>
      </c>
      <c r="H405" t="s">
        <v>46</v>
      </c>
      <c r="I405" t="s">
        <v>63</v>
      </c>
      <c r="J405" t="s">
        <v>2366</v>
      </c>
      <c r="K405" t="s">
        <v>66</v>
      </c>
      <c r="L405" t="s">
        <v>64</v>
      </c>
    </row>
    <row r="406" spans="2:12" x14ac:dyDescent="0.25">
      <c r="B406" t="s">
        <v>2367</v>
      </c>
      <c r="C406" t="s">
        <v>103</v>
      </c>
      <c r="D406" t="s">
        <v>44</v>
      </c>
      <c r="E406" t="s">
        <v>53</v>
      </c>
      <c r="F406" t="s">
        <v>97</v>
      </c>
      <c r="G406" t="s">
        <v>2368</v>
      </c>
      <c r="H406" t="s">
        <v>75</v>
      </c>
      <c r="I406" t="s">
        <v>63</v>
      </c>
      <c r="J406" t="s">
        <v>1446</v>
      </c>
      <c r="K406" t="s">
        <v>101</v>
      </c>
      <c r="L406" t="s">
        <v>102</v>
      </c>
    </row>
    <row r="407" spans="2:12" x14ac:dyDescent="0.25">
      <c r="B407" t="s">
        <v>2369</v>
      </c>
      <c r="C407" t="s">
        <v>96</v>
      </c>
      <c r="D407" t="s">
        <v>44</v>
      </c>
      <c r="E407" t="s">
        <v>53</v>
      </c>
      <c r="F407" t="s">
        <v>97</v>
      </c>
      <c r="G407" t="s">
        <v>1709</v>
      </c>
      <c r="H407" t="s">
        <v>75</v>
      </c>
      <c r="I407" t="s">
        <v>63</v>
      </c>
      <c r="J407" t="s">
        <v>1446</v>
      </c>
      <c r="K407" t="s">
        <v>101</v>
      </c>
      <c r="L407" t="s">
        <v>102</v>
      </c>
    </row>
    <row r="408" spans="2:12" x14ac:dyDescent="0.25">
      <c r="B408" t="s">
        <v>2370</v>
      </c>
      <c r="C408" t="s">
        <v>92</v>
      </c>
      <c r="D408" t="s">
        <v>44</v>
      </c>
      <c r="F408" t="s">
        <v>2371</v>
      </c>
      <c r="G408" t="s">
        <v>2372</v>
      </c>
      <c r="H408" t="s">
        <v>75</v>
      </c>
      <c r="I408" t="s">
        <v>77</v>
      </c>
      <c r="J408" t="s">
        <v>2373</v>
      </c>
      <c r="K408" t="s">
        <v>94</v>
      </c>
      <c r="L408" t="s">
        <v>64</v>
      </c>
    </row>
    <row r="409" spans="2:12" x14ac:dyDescent="0.25">
      <c r="B409" t="s">
        <v>2374</v>
      </c>
      <c r="C409" t="s">
        <v>88</v>
      </c>
      <c r="D409" t="s">
        <v>89</v>
      </c>
      <c r="E409" t="s">
        <v>2375</v>
      </c>
      <c r="G409" t="s">
        <v>2275</v>
      </c>
      <c r="H409" t="s">
        <v>75</v>
      </c>
      <c r="I409" t="s">
        <v>77</v>
      </c>
      <c r="J409" t="s">
        <v>1575</v>
      </c>
      <c r="K409" t="s">
        <v>91</v>
      </c>
      <c r="L409" t="s">
        <v>52</v>
      </c>
    </row>
    <row r="410" spans="2:12" x14ac:dyDescent="0.25">
      <c r="B410" t="s">
        <v>2376</v>
      </c>
      <c r="C410" t="s">
        <v>85</v>
      </c>
      <c r="D410" t="s">
        <v>44</v>
      </c>
      <c r="F410" t="s">
        <v>2352</v>
      </c>
      <c r="G410" t="s">
        <v>2377</v>
      </c>
      <c r="H410" t="s">
        <v>75</v>
      </c>
      <c r="I410" t="s">
        <v>77</v>
      </c>
      <c r="J410" t="s">
        <v>1703</v>
      </c>
      <c r="K410" t="s">
        <v>87</v>
      </c>
      <c r="L410" t="s">
        <v>64</v>
      </c>
    </row>
    <row r="411" spans="2:12" x14ac:dyDescent="0.25">
      <c r="B411" t="s">
        <v>2378</v>
      </c>
      <c r="C411" t="s">
        <v>60</v>
      </c>
      <c r="D411" t="s">
        <v>44</v>
      </c>
      <c r="F411" t="s">
        <v>2357</v>
      </c>
      <c r="G411" t="s">
        <v>2379</v>
      </c>
      <c r="H411" t="s">
        <v>46</v>
      </c>
      <c r="I411" t="s">
        <v>63</v>
      </c>
      <c r="L411" t="s">
        <v>64</v>
      </c>
    </row>
    <row r="412" spans="2:12" x14ac:dyDescent="0.25">
      <c r="B412" t="s">
        <v>2380</v>
      </c>
      <c r="C412" t="s">
        <v>54</v>
      </c>
      <c r="D412" t="s">
        <v>44</v>
      </c>
      <c r="F412" t="s">
        <v>2381</v>
      </c>
      <c r="G412" t="s">
        <v>2382</v>
      </c>
      <c r="H412" t="s">
        <v>46</v>
      </c>
      <c r="I412" t="s">
        <v>49</v>
      </c>
      <c r="L412" t="s">
        <v>52</v>
      </c>
    </row>
    <row r="413" spans="2:12" x14ac:dyDescent="0.25">
      <c r="B413" t="s">
        <v>2383</v>
      </c>
      <c r="C413" t="s">
        <v>43</v>
      </c>
      <c r="D413" t="s">
        <v>44</v>
      </c>
      <c r="F413" t="s">
        <v>2384</v>
      </c>
      <c r="G413" t="s">
        <v>2385</v>
      </c>
      <c r="H413" t="s">
        <v>46</v>
      </c>
      <c r="I413" t="s">
        <v>49</v>
      </c>
      <c r="L413" t="s">
        <v>52</v>
      </c>
    </row>
    <row r="414" spans="2:12" x14ac:dyDescent="0.25">
      <c r="B414" t="s">
        <v>2386</v>
      </c>
      <c r="C414" t="s">
        <v>1368</v>
      </c>
      <c r="D414" t="s">
        <v>89</v>
      </c>
      <c r="E414" t="s">
        <v>2387</v>
      </c>
      <c r="G414" t="s">
        <v>2388</v>
      </c>
      <c r="H414" t="s">
        <v>142</v>
      </c>
      <c r="I414" t="s">
        <v>63</v>
      </c>
      <c r="K414" t="s">
        <v>1367</v>
      </c>
    </row>
    <row r="415" spans="2:12" x14ac:dyDescent="0.25">
      <c r="B415" t="s">
        <v>2389</v>
      </c>
      <c r="C415" t="s">
        <v>1366</v>
      </c>
      <c r="D415" t="s">
        <v>89</v>
      </c>
      <c r="E415" t="s">
        <v>2249</v>
      </c>
      <c r="G415" t="s">
        <v>2390</v>
      </c>
      <c r="H415" t="s">
        <v>142</v>
      </c>
      <c r="I415" t="s">
        <v>63</v>
      </c>
      <c r="K415" t="s">
        <v>1367</v>
      </c>
    </row>
    <row r="416" spans="2:12" x14ac:dyDescent="0.25">
      <c r="B416" t="s">
        <v>2391</v>
      </c>
      <c r="C416" t="s">
        <v>1364</v>
      </c>
      <c r="D416" t="s">
        <v>89</v>
      </c>
      <c r="E416" t="s">
        <v>2084</v>
      </c>
      <c r="G416" t="s">
        <v>2392</v>
      </c>
      <c r="H416" t="s">
        <v>142</v>
      </c>
      <c r="I416" t="s">
        <v>63</v>
      </c>
      <c r="K416" t="s">
        <v>1365</v>
      </c>
      <c r="L416" t="s">
        <v>64</v>
      </c>
    </row>
    <row r="417" spans="2:12" x14ac:dyDescent="0.25">
      <c r="B417" t="s">
        <v>2393</v>
      </c>
      <c r="C417" t="s">
        <v>1363</v>
      </c>
      <c r="D417" t="s">
        <v>89</v>
      </c>
      <c r="E417" t="s">
        <v>2394</v>
      </c>
      <c r="G417" t="s">
        <v>2395</v>
      </c>
      <c r="H417" t="s">
        <v>142</v>
      </c>
      <c r="I417" t="s">
        <v>63</v>
      </c>
      <c r="K417" t="s">
        <v>1362</v>
      </c>
      <c r="L417" t="s">
        <v>64</v>
      </c>
    </row>
    <row r="418" spans="2:12" x14ac:dyDescent="0.25">
      <c r="B418" t="s">
        <v>2396</v>
      </c>
      <c r="C418" t="s">
        <v>1361</v>
      </c>
      <c r="D418" t="s">
        <v>89</v>
      </c>
      <c r="E418" t="s">
        <v>1435</v>
      </c>
      <c r="G418" t="s">
        <v>2397</v>
      </c>
      <c r="H418" t="s">
        <v>142</v>
      </c>
      <c r="I418" t="s">
        <v>63</v>
      </c>
      <c r="K418" t="s">
        <v>1362</v>
      </c>
      <c r="L418" t="s">
        <v>64</v>
      </c>
    </row>
    <row r="419" spans="2:12" x14ac:dyDescent="0.25">
      <c r="B419" t="s">
        <v>2398</v>
      </c>
      <c r="C419" t="s">
        <v>1360</v>
      </c>
      <c r="D419" t="s">
        <v>89</v>
      </c>
      <c r="E419" t="s">
        <v>2399</v>
      </c>
      <c r="G419" t="s">
        <v>2400</v>
      </c>
      <c r="H419" t="s">
        <v>142</v>
      </c>
      <c r="I419" t="s">
        <v>63</v>
      </c>
      <c r="K419" t="s">
        <v>1358</v>
      </c>
      <c r="L419" t="s">
        <v>64</v>
      </c>
    </row>
    <row r="420" spans="2:12" x14ac:dyDescent="0.25">
      <c r="B420" t="s">
        <v>2401</v>
      </c>
      <c r="C420" t="s">
        <v>1359</v>
      </c>
      <c r="D420" t="s">
        <v>89</v>
      </c>
      <c r="E420" t="s">
        <v>2394</v>
      </c>
      <c r="G420" t="s">
        <v>2402</v>
      </c>
      <c r="H420" t="s">
        <v>142</v>
      </c>
      <c r="I420" t="s">
        <v>63</v>
      </c>
      <c r="K420" t="s">
        <v>1358</v>
      </c>
      <c r="L420" t="s">
        <v>64</v>
      </c>
    </row>
    <row r="421" spans="2:12" x14ac:dyDescent="0.25">
      <c r="B421" t="s">
        <v>2403</v>
      </c>
      <c r="C421" t="s">
        <v>1357</v>
      </c>
      <c r="D421" t="s">
        <v>89</v>
      </c>
      <c r="E421" t="s">
        <v>2394</v>
      </c>
      <c r="G421" t="s">
        <v>2392</v>
      </c>
      <c r="H421" t="s">
        <v>142</v>
      </c>
      <c r="I421" t="s">
        <v>63</v>
      </c>
      <c r="K421" t="s">
        <v>1358</v>
      </c>
      <c r="L421" t="s">
        <v>64</v>
      </c>
    </row>
    <row r="422" spans="2:12" x14ac:dyDescent="0.25">
      <c r="B422" t="s">
        <v>2404</v>
      </c>
      <c r="C422" t="s">
        <v>1355</v>
      </c>
      <c r="D422" t="s">
        <v>89</v>
      </c>
      <c r="E422" t="s">
        <v>2184</v>
      </c>
      <c r="G422" t="s">
        <v>2405</v>
      </c>
      <c r="H422" t="s">
        <v>75</v>
      </c>
      <c r="I422" t="s">
        <v>63</v>
      </c>
      <c r="K422" t="s">
        <v>1356</v>
      </c>
      <c r="L422" t="s">
        <v>64</v>
      </c>
    </row>
    <row r="423" spans="2:12" x14ac:dyDescent="0.25">
      <c r="B423" t="s">
        <v>2406</v>
      </c>
      <c r="C423" t="s">
        <v>1284</v>
      </c>
      <c r="D423" t="s">
        <v>44</v>
      </c>
      <c r="F423" t="s">
        <v>2407</v>
      </c>
      <c r="G423" t="s">
        <v>2408</v>
      </c>
      <c r="H423" t="s">
        <v>75</v>
      </c>
      <c r="I423" t="s">
        <v>49</v>
      </c>
      <c r="L423" t="s">
        <v>52</v>
      </c>
    </row>
    <row r="424" spans="2:12" x14ac:dyDescent="0.25">
      <c r="B424" t="s">
        <v>2409</v>
      </c>
      <c r="C424" t="s">
        <v>1281</v>
      </c>
      <c r="D424" t="s">
        <v>44</v>
      </c>
      <c r="F424" t="s">
        <v>2407</v>
      </c>
      <c r="G424" t="s">
        <v>2410</v>
      </c>
      <c r="H424" t="s">
        <v>75</v>
      </c>
      <c r="I424" t="s">
        <v>49</v>
      </c>
      <c r="L424" t="s">
        <v>52</v>
      </c>
    </row>
    <row r="425" spans="2:12" x14ac:dyDescent="0.25">
      <c r="B425" t="s">
        <v>2411</v>
      </c>
      <c r="C425" t="s">
        <v>1277</v>
      </c>
      <c r="D425" t="s">
        <v>44</v>
      </c>
      <c r="F425" t="s">
        <v>2407</v>
      </c>
      <c r="G425" t="s">
        <v>2412</v>
      </c>
      <c r="H425" t="s">
        <v>75</v>
      </c>
      <c r="I425" t="s">
        <v>49</v>
      </c>
      <c r="L425" t="s">
        <v>52</v>
      </c>
    </row>
    <row r="426" spans="2:12" x14ac:dyDescent="0.25">
      <c r="B426" t="s">
        <v>2413</v>
      </c>
      <c r="C426" t="s">
        <v>1273</v>
      </c>
      <c r="D426" t="s">
        <v>44</v>
      </c>
      <c r="F426" t="s">
        <v>2414</v>
      </c>
      <c r="G426" t="s">
        <v>2415</v>
      </c>
      <c r="H426" t="s">
        <v>75</v>
      </c>
      <c r="I426" t="s">
        <v>77</v>
      </c>
      <c r="J426" t="s">
        <v>2416</v>
      </c>
      <c r="L426" t="s">
        <v>68</v>
      </c>
    </row>
    <row r="427" spans="2:12" x14ac:dyDescent="0.25">
      <c r="B427" t="s">
        <v>2417</v>
      </c>
      <c r="C427" t="s">
        <v>1271</v>
      </c>
      <c r="D427" t="s">
        <v>44</v>
      </c>
      <c r="F427" t="s">
        <v>2407</v>
      </c>
      <c r="G427" t="s">
        <v>2418</v>
      </c>
      <c r="H427" t="s">
        <v>75</v>
      </c>
      <c r="I427" t="s">
        <v>49</v>
      </c>
      <c r="L427" t="s">
        <v>52</v>
      </c>
    </row>
    <row r="428" spans="2:12" x14ac:dyDescent="0.25">
      <c r="B428" t="s">
        <v>2419</v>
      </c>
      <c r="C428" t="s">
        <v>1267</v>
      </c>
      <c r="D428" t="s">
        <v>44</v>
      </c>
      <c r="F428" t="s">
        <v>2407</v>
      </c>
      <c r="G428" t="s">
        <v>2420</v>
      </c>
      <c r="H428" t="s">
        <v>75</v>
      </c>
      <c r="I428" t="s">
        <v>49</v>
      </c>
      <c r="L428" t="s">
        <v>52</v>
      </c>
    </row>
    <row r="429" spans="2:12" x14ac:dyDescent="0.25">
      <c r="B429" t="s">
        <v>2421</v>
      </c>
      <c r="C429" t="s">
        <v>1349</v>
      </c>
      <c r="D429" t="s">
        <v>44</v>
      </c>
      <c r="E429" t="s">
        <v>444</v>
      </c>
      <c r="F429" t="s">
        <v>2414</v>
      </c>
      <c r="G429" t="s">
        <v>1350</v>
      </c>
      <c r="H429" t="s">
        <v>75</v>
      </c>
      <c r="I429" t="s">
        <v>63</v>
      </c>
      <c r="J429" t="s">
        <v>1352</v>
      </c>
      <c r="K429" t="s">
        <v>1353</v>
      </c>
    </row>
    <row r="430" spans="2:12" x14ac:dyDescent="0.25">
      <c r="B430" t="s">
        <v>2422</v>
      </c>
      <c r="C430" t="s">
        <v>1263</v>
      </c>
      <c r="D430" t="s">
        <v>44</v>
      </c>
      <c r="F430" t="s">
        <v>2423</v>
      </c>
      <c r="G430" t="s">
        <v>2424</v>
      </c>
      <c r="H430" t="s">
        <v>75</v>
      </c>
      <c r="I430" t="s">
        <v>49</v>
      </c>
      <c r="L430" t="s">
        <v>52</v>
      </c>
    </row>
    <row r="431" spans="2:12" x14ac:dyDescent="0.25">
      <c r="B431" t="s">
        <v>2425</v>
      </c>
      <c r="C431" t="s">
        <v>1345</v>
      </c>
      <c r="D431" t="s">
        <v>89</v>
      </c>
      <c r="E431" t="s">
        <v>2426</v>
      </c>
      <c r="F431" t="s">
        <v>444</v>
      </c>
      <c r="G431" t="s">
        <v>1346</v>
      </c>
      <c r="H431" t="s">
        <v>75</v>
      </c>
      <c r="I431" t="s">
        <v>63</v>
      </c>
      <c r="J431" t="s">
        <v>2427</v>
      </c>
      <c r="K431" t="s">
        <v>1348</v>
      </c>
    </row>
    <row r="432" spans="2:12" x14ac:dyDescent="0.25">
      <c r="B432" t="s">
        <v>2428</v>
      </c>
      <c r="C432" t="s">
        <v>1340</v>
      </c>
      <c r="D432" t="s">
        <v>44</v>
      </c>
      <c r="E432" t="s">
        <v>444</v>
      </c>
      <c r="F432" t="s">
        <v>2429</v>
      </c>
      <c r="G432" t="s">
        <v>1341</v>
      </c>
      <c r="H432" t="s">
        <v>75</v>
      </c>
      <c r="I432" t="s">
        <v>63</v>
      </c>
      <c r="J432" t="s">
        <v>1343</v>
      </c>
      <c r="K432" t="s">
        <v>1344</v>
      </c>
    </row>
    <row r="433" spans="2:12" x14ac:dyDescent="0.25">
      <c r="B433" t="s">
        <v>2430</v>
      </c>
      <c r="C433" t="s">
        <v>2431</v>
      </c>
      <c r="D433" t="s">
        <v>89</v>
      </c>
      <c r="E433" t="s">
        <v>1388</v>
      </c>
      <c r="F433" t="s">
        <v>444</v>
      </c>
      <c r="G433" t="s">
        <v>1337</v>
      </c>
      <c r="H433" t="s">
        <v>75</v>
      </c>
      <c r="I433" t="s">
        <v>63</v>
      </c>
      <c r="J433" t="s">
        <v>2432</v>
      </c>
      <c r="K433" t="s">
        <v>1339</v>
      </c>
    </row>
    <row r="434" spans="2:12" x14ac:dyDescent="0.25">
      <c r="B434" t="s">
        <v>2433</v>
      </c>
      <c r="C434" t="s">
        <v>1333</v>
      </c>
      <c r="D434" t="s">
        <v>44</v>
      </c>
      <c r="E434" t="s">
        <v>444</v>
      </c>
      <c r="F434" t="s">
        <v>2414</v>
      </c>
      <c r="G434" t="s">
        <v>1334</v>
      </c>
      <c r="H434" t="s">
        <v>75</v>
      </c>
      <c r="I434" t="s">
        <v>63</v>
      </c>
      <c r="J434" t="s">
        <v>444</v>
      </c>
      <c r="K434" t="s">
        <v>444</v>
      </c>
    </row>
    <row r="435" spans="2:12" x14ac:dyDescent="0.25">
      <c r="B435" t="s">
        <v>2434</v>
      </c>
      <c r="C435" t="s">
        <v>1330</v>
      </c>
      <c r="D435" t="s">
        <v>44</v>
      </c>
      <c r="E435" t="s">
        <v>444</v>
      </c>
      <c r="F435" t="s">
        <v>2414</v>
      </c>
      <c r="G435" t="s">
        <v>2435</v>
      </c>
      <c r="H435" t="s">
        <v>75</v>
      </c>
      <c r="I435" t="s">
        <v>63</v>
      </c>
      <c r="J435" t="s">
        <v>2436</v>
      </c>
      <c r="K435" t="s">
        <v>1332</v>
      </c>
    </row>
    <row r="436" spans="2:12" x14ac:dyDescent="0.25">
      <c r="B436" t="s">
        <v>2437</v>
      </c>
      <c r="C436" t="s">
        <v>1328</v>
      </c>
      <c r="D436" t="s">
        <v>44</v>
      </c>
      <c r="F436" t="s">
        <v>2438</v>
      </c>
      <c r="G436" t="s">
        <v>2439</v>
      </c>
      <c r="H436" t="s">
        <v>75</v>
      </c>
      <c r="I436" t="s">
        <v>63</v>
      </c>
      <c r="J436" t="s">
        <v>2440</v>
      </c>
      <c r="L436" t="s">
        <v>68</v>
      </c>
    </row>
    <row r="437" spans="2:12" x14ac:dyDescent="0.25">
      <c r="B437" t="s">
        <v>2441</v>
      </c>
      <c r="C437" t="s">
        <v>1325</v>
      </c>
      <c r="D437" t="s">
        <v>44</v>
      </c>
      <c r="F437" t="s">
        <v>2442</v>
      </c>
      <c r="G437" t="s">
        <v>2443</v>
      </c>
      <c r="H437" t="s">
        <v>75</v>
      </c>
      <c r="I437" t="s">
        <v>77</v>
      </c>
      <c r="J437" t="s">
        <v>2061</v>
      </c>
      <c r="K437" t="s">
        <v>1327</v>
      </c>
      <c r="L437" t="s">
        <v>68</v>
      </c>
    </row>
    <row r="438" spans="2:12" x14ac:dyDescent="0.25">
      <c r="B438" t="s">
        <v>2444</v>
      </c>
      <c r="C438" t="s">
        <v>1324</v>
      </c>
      <c r="D438" t="s">
        <v>44</v>
      </c>
      <c r="F438" t="s">
        <v>2414</v>
      </c>
      <c r="G438" t="s">
        <v>1753</v>
      </c>
      <c r="H438" t="s">
        <v>75</v>
      </c>
      <c r="I438" t="s">
        <v>77</v>
      </c>
      <c r="J438" t="s">
        <v>1700</v>
      </c>
      <c r="L438" t="s">
        <v>68</v>
      </c>
    </row>
    <row r="439" spans="2:12" x14ac:dyDescent="0.25">
      <c r="B439" t="s">
        <v>2445</v>
      </c>
      <c r="C439" t="s">
        <v>1322</v>
      </c>
      <c r="D439" t="s">
        <v>44</v>
      </c>
      <c r="F439" t="s">
        <v>2414</v>
      </c>
      <c r="G439" t="s">
        <v>1753</v>
      </c>
      <c r="H439" t="s">
        <v>75</v>
      </c>
      <c r="I439" t="s">
        <v>77</v>
      </c>
      <c r="J439" t="s">
        <v>2446</v>
      </c>
      <c r="L439" t="s">
        <v>68</v>
      </c>
    </row>
    <row r="440" spans="2:12" x14ac:dyDescent="0.25">
      <c r="B440" t="s">
        <v>2447</v>
      </c>
      <c r="C440" t="s">
        <v>2448</v>
      </c>
      <c r="D440" t="s">
        <v>89</v>
      </c>
      <c r="E440" t="s">
        <v>1388</v>
      </c>
      <c r="G440" t="s">
        <v>2449</v>
      </c>
      <c r="H440" t="s">
        <v>75</v>
      </c>
      <c r="I440" t="s">
        <v>63</v>
      </c>
      <c r="J440" t="s">
        <v>1522</v>
      </c>
      <c r="L440" t="s">
        <v>68</v>
      </c>
    </row>
    <row r="441" spans="2:12" x14ac:dyDescent="0.25">
      <c r="B441" t="s">
        <v>2450</v>
      </c>
      <c r="C441" t="s">
        <v>1259</v>
      </c>
      <c r="D441" t="s">
        <v>44</v>
      </c>
      <c r="F441" t="s">
        <v>2438</v>
      </c>
      <c r="G441" t="s">
        <v>2451</v>
      </c>
      <c r="H441" t="s">
        <v>75</v>
      </c>
      <c r="I441" t="s">
        <v>77</v>
      </c>
      <c r="J441" t="s">
        <v>2452</v>
      </c>
      <c r="L441" t="s">
        <v>68</v>
      </c>
    </row>
    <row r="442" spans="2:12" x14ac:dyDescent="0.25">
      <c r="B442" t="s">
        <v>2453</v>
      </c>
      <c r="C442" t="s">
        <v>1319</v>
      </c>
      <c r="D442" t="s">
        <v>89</v>
      </c>
      <c r="E442" t="s">
        <v>1388</v>
      </c>
      <c r="G442" t="s">
        <v>2454</v>
      </c>
      <c r="H442" t="s">
        <v>46</v>
      </c>
      <c r="I442" t="s">
        <v>63</v>
      </c>
      <c r="J442" t="s">
        <v>1522</v>
      </c>
      <c r="L442" t="s">
        <v>68</v>
      </c>
    </row>
    <row r="443" spans="2:12" x14ac:dyDescent="0.25">
      <c r="B443" t="s">
        <v>2455</v>
      </c>
      <c r="C443" t="s">
        <v>2456</v>
      </c>
      <c r="D443" t="s">
        <v>89</v>
      </c>
      <c r="E443" t="s">
        <v>2426</v>
      </c>
      <c r="G443" t="s">
        <v>2457</v>
      </c>
      <c r="H443" t="s">
        <v>75</v>
      </c>
      <c r="I443" t="s">
        <v>63</v>
      </c>
      <c r="J443" t="s">
        <v>2061</v>
      </c>
      <c r="K443" t="s">
        <v>1318</v>
      </c>
      <c r="L443" t="s">
        <v>68</v>
      </c>
    </row>
    <row r="444" spans="2:12" x14ac:dyDescent="0.25">
      <c r="B444" t="s">
        <v>2458</v>
      </c>
      <c r="C444" t="s">
        <v>1313</v>
      </c>
      <c r="D444" t="s">
        <v>89</v>
      </c>
      <c r="E444" t="s">
        <v>2426</v>
      </c>
      <c r="G444" t="s">
        <v>2459</v>
      </c>
      <c r="H444" t="s">
        <v>46</v>
      </c>
      <c r="I444" t="s">
        <v>63</v>
      </c>
      <c r="J444" t="s">
        <v>1681</v>
      </c>
      <c r="K444" t="s">
        <v>1315</v>
      </c>
      <c r="L444" t="s">
        <v>68</v>
      </c>
    </row>
    <row r="445" spans="2:12" x14ac:dyDescent="0.25">
      <c r="B445" t="s">
        <v>2460</v>
      </c>
      <c r="C445" t="s">
        <v>1310</v>
      </c>
      <c r="D445" t="s">
        <v>89</v>
      </c>
      <c r="E445" t="s">
        <v>1388</v>
      </c>
      <c r="G445" t="s">
        <v>2461</v>
      </c>
      <c r="H445" t="s">
        <v>75</v>
      </c>
      <c r="I445" t="s">
        <v>63</v>
      </c>
      <c r="J445" t="s">
        <v>2061</v>
      </c>
      <c r="K445" t="s">
        <v>1312</v>
      </c>
      <c r="L445" t="s">
        <v>68</v>
      </c>
    </row>
    <row r="446" spans="2:12" x14ac:dyDescent="0.25">
      <c r="B446" t="s">
        <v>2462</v>
      </c>
      <c r="C446" t="s">
        <v>1306</v>
      </c>
      <c r="D446" t="s">
        <v>44</v>
      </c>
      <c r="F446" t="s">
        <v>2414</v>
      </c>
      <c r="G446" t="s">
        <v>2463</v>
      </c>
      <c r="H446" t="s">
        <v>75</v>
      </c>
      <c r="I446" t="s">
        <v>49</v>
      </c>
      <c r="L446" t="s">
        <v>52</v>
      </c>
    </row>
    <row r="447" spans="2:12" x14ac:dyDescent="0.25">
      <c r="B447" t="s">
        <v>2464</v>
      </c>
      <c r="C447" t="s">
        <v>1302</v>
      </c>
      <c r="D447" t="s">
        <v>44</v>
      </c>
      <c r="F447" t="s">
        <v>2465</v>
      </c>
      <c r="G447" t="s">
        <v>2466</v>
      </c>
      <c r="H447" t="s">
        <v>75</v>
      </c>
      <c r="I447" t="s">
        <v>49</v>
      </c>
      <c r="L447" t="s">
        <v>52</v>
      </c>
    </row>
    <row r="448" spans="2:12" x14ac:dyDescent="0.25">
      <c r="B448" t="s">
        <v>2467</v>
      </c>
      <c r="C448" t="s">
        <v>1298</v>
      </c>
      <c r="D448" t="s">
        <v>44</v>
      </c>
      <c r="F448" t="s">
        <v>2438</v>
      </c>
      <c r="G448" t="s">
        <v>2468</v>
      </c>
      <c r="H448" t="s">
        <v>75</v>
      </c>
      <c r="I448" t="s">
        <v>49</v>
      </c>
      <c r="L448" t="s">
        <v>52</v>
      </c>
    </row>
    <row r="449" spans="2:12" x14ac:dyDescent="0.25">
      <c r="B449" t="s">
        <v>2469</v>
      </c>
      <c r="C449" t="s">
        <v>1294</v>
      </c>
      <c r="D449" t="s">
        <v>44</v>
      </c>
      <c r="F449" t="s">
        <v>2414</v>
      </c>
      <c r="G449" t="s">
        <v>2470</v>
      </c>
      <c r="H449" t="s">
        <v>75</v>
      </c>
      <c r="I449" t="s">
        <v>49</v>
      </c>
      <c r="L449" t="s">
        <v>52</v>
      </c>
    </row>
    <row r="450" spans="2:12" x14ac:dyDescent="0.25">
      <c r="B450" t="s">
        <v>2471</v>
      </c>
      <c r="C450" t="s">
        <v>1290</v>
      </c>
      <c r="D450" t="s">
        <v>44</v>
      </c>
      <c r="F450" t="s">
        <v>2414</v>
      </c>
      <c r="G450" t="s">
        <v>2472</v>
      </c>
      <c r="H450" t="s">
        <v>75</v>
      </c>
      <c r="I450" t="s">
        <v>49</v>
      </c>
      <c r="L450" t="s">
        <v>52</v>
      </c>
    </row>
    <row r="451" spans="2:12" x14ac:dyDescent="0.25">
      <c r="B451" t="s">
        <v>2473</v>
      </c>
      <c r="C451" t="s">
        <v>1287</v>
      </c>
      <c r="D451" t="s">
        <v>44</v>
      </c>
      <c r="F451" t="s">
        <v>2407</v>
      </c>
      <c r="G451" t="s">
        <v>2474</v>
      </c>
      <c r="H451" t="s">
        <v>75</v>
      </c>
      <c r="I451" t="s">
        <v>49</v>
      </c>
      <c r="L451" t="s">
        <v>52</v>
      </c>
    </row>
    <row r="452" spans="2:12" x14ac:dyDescent="0.25">
      <c r="B452" t="s">
        <v>2475</v>
      </c>
      <c r="C452" t="s">
        <v>1254</v>
      </c>
      <c r="D452" t="s">
        <v>44</v>
      </c>
      <c r="F452" t="s">
        <v>2438</v>
      </c>
      <c r="G452" t="s">
        <v>2476</v>
      </c>
      <c r="H452" t="s">
        <v>75</v>
      </c>
      <c r="I452" t="s">
        <v>109</v>
      </c>
      <c r="L452" t="s">
        <v>64</v>
      </c>
    </row>
  </sheetData>
  <phoneticPr fontId="20" type="noConversion"/>
  <pageMargins left="0.511811024" right="0.511811024" top="0.78740157499999996" bottom="0.78740157499999996" header="0.31496062000000002" footer="0.31496062000000002"/>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A1:Y111"/>
  <sheetViews>
    <sheetView zoomScaleNormal="100" workbookViewId="0">
      <pane ySplit="3" topLeftCell="A4" activePane="bottomLeft" state="frozen"/>
      <selection pane="bottomLeft" activeCell="C2" sqref="C2:E2"/>
    </sheetView>
  </sheetViews>
  <sheetFormatPr defaultColWidth="0" defaultRowHeight="15" x14ac:dyDescent="0.25"/>
  <cols>
    <col min="1" max="1" width="2.28515625" style="5" customWidth="1"/>
    <col min="2" max="2" width="7.42578125" style="5" bestFit="1" customWidth="1"/>
    <col min="3" max="3" width="14.7109375" style="5" customWidth="1"/>
    <col min="4" max="5" width="9.7109375" style="5" customWidth="1"/>
    <col min="6" max="6" width="55.7109375" style="5" customWidth="1"/>
    <col min="7" max="9" width="12.7109375" style="5" customWidth="1"/>
    <col min="10" max="11" width="17.7109375" style="5" customWidth="1"/>
    <col min="12" max="12" width="12.7109375" style="5" customWidth="1"/>
    <col min="13" max="14" width="52.7109375" style="5" customWidth="1"/>
    <col min="15" max="15" width="23.42578125" style="5" bestFit="1" customWidth="1"/>
    <col min="16" max="16" width="14" style="5" customWidth="1"/>
    <col min="17" max="17" width="16.42578125" style="5" customWidth="1"/>
    <col min="18" max="18" width="24.42578125" style="5" bestFit="1" customWidth="1"/>
    <col min="19" max="19" width="19.85546875" style="5" customWidth="1"/>
    <col min="20" max="20" width="24.42578125" style="5" bestFit="1" customWidth="1"/>
    <col min="21" max="21" width="22.7109375" style="1" customWidth="1"/>
    <col min="22" max="22" width="9.140625" style="1" customWidth="1"/>
    <col min="23" max="23" width="0" hidden="1" customWidth="1"/>
    <col min="26" max="16384" width="9.140625" hidden="1"/>
  </cols>
  <sheetData>
    <row r="1" spans="1:22" ht="81.75" customHeight="1" x14ac:dyDescent="0.25">
      <c r="A1" s="4"/>
      <c r="B1" s="209" t="s">
        <v>18</v>
      </c>
      <c r="C1" s="209"/>
      <c r="D1" s="210"/>
      <c r="E1" s="210"/>
      <c r="F1" s="210"/>
      <c r="G1" s="18"/>
      <c r="H1" s="18"/>
      <c r="I1" s="18"/>
      <c r="J1" s="211"/>
      <c r="K1" s="211"/>
      <c r="L1" s="211"/>
      <c r="M1" s="211"/>
      <c r="N1" s="4"/>
      <c r="O1" s="4"/>
      <c r="P1" s="4"/>
      <c r="Q1" s="4"/>
      <c r="R1" s="4"/>
      <c r="S1" s="4"/>
      <c r="T1" s="4"/>
    </row>
    <row r="2" spans="1:22" ht="39.950000000000003" customHeight="1" x14ac:dyDescent="0.25">
      <c r="A2" s="7"/>
      <c r="B2" s="11"/>
      <c r="C2" s="212" t="s">
        <v>19</v>
      </c>
      <c r="D2" s="212"/>
      <c r="E2" s="212"/>
      <c r="F2" s="8"/>
      <c r="G2" s="212" t="s">
        <v>20</v>
      </c>
      <c r="H2" s="212"/>
      <c r="I2" s="212"/>
      <c r="J2" s="19"/>
      <c r="K2" s="19"/>
      <c r="L2" s="19"/>
      <c r="M2" s="7"/>
      <c r="N2" s="7"/>
      <c r="O2" s="9"/>
      <c r="P2" s="213" t="s">
        <v>21</v>
      </c>
      <c r="Q2" s="213"/>
      <c r="R2" s="213"/>
      <c r="S2" s="10"/>
      <c r="T2" s="10"/>
      <c r="U2" s="11"/>
      <c r="V2" s="11"/>
    </row>
    <row r="3" spans="1:22" ht="50.1" customHeight="1" x14ac:dyDescent="0.25">
      <c r="A3" s="13"/>
      <c r="B3" s="14" t="s">
        <v>22</v>
      </c>
      <c r="C3" s="14" t="s">
        <v>2</v>
      </c>
      <c r="D3" s="14" t="s">
        <v>23</v>
      </c>
      <c r="E3" s="14" t="s">
        <v>24</v>
      </c>
      <c r="F3" s="14" t="s">
        <v>25</v>
      </c>
      <c r="G3" s="14" t="s">
        <v>26</v>
      </c>
      <c r="H3" s="14" t="s">
        <v>27</v>
      </c>
      <c r="I3" s="14" t="s">
        <v>28</v>
      </c>
      <c r="J3" s="14" t="s">
        <v>29</v>
      </c>
      <c r="K3" s="14" t="s">
        <v>30</v>
      </c>
      <c r="L3" s="14" t="s">
        <v>31</v>
      </c>
      <c r="M3" s="14" t="s">
        <v>32</v>
      </c>
      <c r="N3" s="14" t="s">
        <v>33</v>
      </c>
      <c r="O3" s="14" t="s">
        <v>34</v>
      </c>
      <c r="P3" s="14" t="s">
        <v>35</v>
      </c>
      <c r="Q3" s="14" t="s">
        <v>36</v>
      </c>
      <c r="R3" s="14" t="s">
        <v>37</v>
      </c>
      <c r="S3" s="14" t="s">
        <v>38</v>
      </c>
      <c r="T3" s="14" t="s">
        <v>39</v>
      </c>
      <c r="U3" s="120" t="s">
        <v>40</v>
      </c>
    </row>
    <row r="4" spans="1:22" ht="60" x14ac:dyDescent="0.25">
      <c r="B4" s="61">
        <v>1</v>
      </c>
      <c r="C4" s="61" t="s">
        <v>4</v>
      </c>
      <c r="D4" s="61" t="s">
        <v>41</v>
      </c>
      <c r="E4" s="61" t="s">
        <v>42</v>
      </c>
      <c r="F4" s="61" t="s">
        <v>43</v>
      </c>
      <c r="G4" s="61" t="s">
        <v>44</v>
      </c>
      <c r="H4" s="61"/>
      <c r="I4" s="61">
        <v>15407</v>
      </c>
      <c r="J4" s="61" t="s">
        <v>45</v>
      </c>
      <c r="K4" s="62">
        <v>5180568.4800000004</v>
      </c>
      <c r="L4" s="61" t="s">
        <v>46</v>
      </c>
      <c r="M4" s="61" t="s">
        <v>47</v>
      </c>
      <c r="N4" s="61" t="s">
        <v>48</v>
      </c>
      <c r="O4" s="61" t="s">
        <v>49</v>
      </c>
      <c r="P4" s="63" t="s">
        <v>50</v>
      </c>
      <c r="Q4" s="64">
        <v>46210</v>
      </c>
      <c r="R4" s="63" t="s">
        <v>51</v>
      </c>
      <c r="S4" s="64"/>
      <c r="T4" s="63"/>
      <c r="U4" s="53" t="s">
        <v>52</v>
      </c>
    </row>
    <row r="5" spans="1:22" ht="120" x14ac:dyDescent="0.25">
      <c r="B5" s="61">
        <v>2</v>
      </c>
      <c r="C5" s="61" t="s">
        <v>4</v>
      </c>
      <c r="D5" s="61" t="s">
        <v>53</v>
      </c>
      <c r="E5" s="61" t="s">
        <v>53</v>
      </c>
      <c r="F5" s="61" t="s">
        <v>54</v>
      </c>
      <c r="G5" s="61" t="s">
        <v>44</v>
      </c>
      <c r="H5" s="61"/>
      <c r="I5" s="61">
        <v>27278</v>
      </c>
      <c r="J5" s="61">
        <v>125000</v>
      </c>
      <c r="K5" s="62">
        <v>90167.49</v>
      </c>
      <c r="L5" s="61" t="s">
        <v>46</v>
      </c>
      <c r="M5" s="61" t="s">
        <v>55</v>
      </c>
      <c r="N5" s="61" t="s">
        <v>48</v>
      </c>
      <c r="O5" s="61" t="s">
        <v>49</v>
      </c>
      <c r="P5" s="63" t="s">
        <v>56</v>
      </c>
      <c r="Q5" s="64">
        <v>45747</v>
      </c>
      <c r="R5" s="63" t="s">
        <v>57</v>
      </c>
      <c r="S5" s="64"/>
      <c r="T5" s="63"/>
      <c r="U5" s="53" t="s">
        <v>52</v>
      </c>
    </row>
    <row r="6" spans="1:22" x14ac:dyDescent="0.25">
      <c r="B6" s="49"/>
      <c r="C6" s="49"/>
      <c r="D6" s="49"/>
      <c r="E6" s="49"/>
      <c r="F6" s="49"/>
      <c r="G6" s="49"/>
      <c r="H6" s="49"/>
      <c r="I6" s="49"/>
      <c r="J6" s="49"/>
      <c r="K6" s="50"/>
      <c r="L6" s="49"/>
      <c r="M6" s="49"/>
      <c r="N6" s="49"/>
      <c r="O6" s="49"/>
      <c r="P6" s="51"/>
      <c r="Q6" s="52"/>
      <c r="R6" s="51"/>
      <c r="S6" s="52"/>
      <c r="T6" s="51"/>
    </row>
    <row r="7" spans="1:22" x14ac:dyDescent="0.25">
      <c r="B7" s="49"/>
      <c r="C7" s="49"/>
      <c r="D7" s="49"/>
      <c r="E7" s="49"/>
      <c r="F7" s="49"/>
      <c r="G7" s="49"/>
      <c r="H7" s="49"/>
      <c r="I7" s="49"/>
      <c r="J7" s="49"/>
      <c r="K7" s="50"/>
      <c r="L7" s="49"/>
      <c r="M7" s="49"/>
      <c r="N7" s="49"/>
      <c r="O7" s="49"/>
      <c r="P7" s="51"/>
      <c r="Q7" s="52"/>
      <c r="R7" s="51"/>
      <c r="S7" s="52"/>
      <c r="T7" s="51"/>
    </row>
    <row r="8" spans="1:22" x14ac:dyDescent="0.25">
      <c r="B8" s="49"/>
      <c r="C8" s="49"/>
      <c r="D8" s="49"/>
      <c r="E8" s="49"/>
      <c r="F8" s="49"/>
      <c r="G8" s="49"/>
      <c r="H8" s="49"/>
      <c r="I8" s="49"/>
      <c r="J8" s="49"/>
      <c r="K8" s="50"/>
      <c r="L8" s="49"/>
      <c r="M8" s="49"/>
      <c r="N8" s="49"/>
      <c r="O8" s="49"/>
      <c r="P8" s="51"/>
      <c r="Q8" s="52"/>
      <c r="R8" s="51"/>
      <c r="S8" s="52"/>
      <c r="T8" s="51"/>
    </row>
    <row r="9" spans="1:22" x14ac:dyDescent="0.25">
      <c r="B9" s="49"/>
      <c r="C9" s="49"/>
      <c r="D9" s="49"/>
      <c r="E9" s="49"/>
      <c r="F9" s="49"/>
      <c r="G9" s="49"/>
      <c r="H9" s="49"/>
      <c r="I9" s="49"/>
      <c r="J9" s="49"/>
      <c r="K9" s="50"/>
      <c r="L9" s="49"/>
      <c r="M9" s="49"/>
      <c r="N9" s="49"/>
      <c r="O9" s="49"/>
      <c r="P9" s="51"/>
      <c r="Q9" s="52"/>
      <c r="R9" s="51"/>
      <c r="S9" s="52"/>
      <c r="T9" s="51"/>
    </row>
    <row r="10" spans="1:22" x14ac:dyDescent="0.25">
      <c r="B10" s="49"/>
      <c r="C10" s="49"/>
      <c r="D10" s="49"/>
      <c r="E10" s="49"/>
      <c r="F10" s="49"/>
      <c r="G10" s="49"/>
      <c r="H10" s="49"/>
      <c r="I10" s="49"/>
      <c r="J10" s="49"/>
      <c r="K10" s="50"/>
      <c r="L10" s="49"/>
      <c r="M10" s="49"/>
      <c r="N10" s="49"/>
      <c r="O10" s="49"/>
      <c r="P10" s="51"/>
      <c r="Q10" s="52"/>
      <c r="R10" s="51"/>
      <c r="S10" s="52"/>
      <c r="T10" s="51"/>
    </row>
    <row r="11" spans="1:22" x14ac:dyDescent="0.25">
      <c r="B11" s="49"/>
      <c r="C11" s="49"/>
      <c r="D11" s="49"/>
      <c r="E11" s="49"/>
      <c r="F11" s="49"/>
      <c r="G11" s="49"/>
      <c r="H11" s="49"/>
      <c r="I11" s="49"/>
      <c r="J11" s="49"/>
      <c r="K11" s="50"/>
      <c r="L11" s="49"/>
      <c r="M11" s="49"/>
      <c r="N11" s="49"/>
      <c r="O11" s="49"/>
      <c r="P11" s="51"/>
      <c r="Q11" s="52"/>
      <c r="R11" s="51"/>
      <c r="S11" s="52"/>
      <c r="T11" s="51"/>
    </row>
    <row r="12" spans="1:22" x14ac:dyDescent="0.25">
      <c r="B12" s="49"/>
      <c r="C12" s="49"/>
      <c r="D12" s="49"/>
      <c r="E12" s="49"/>
      <c r="F12" s="49"/>
      <c r="G12" s="49"/>
      <c r="H12" s="49"/>
      <c r="I12" s="49"/>
      <c r="J12" s="49"/>
      <c r="K12" s="50"/>
      <c r="L12" s="49"/>
      <c r="M12" s="49"/>
      <c r="N12" s="49"/>
      <c r="O12" s="49"/>
      <c r="P12" s="51"/>
      <c r="Q12" s="52"/>
      <c r="R12" s="51"/>
      <c r="S12" s="52"/>
      <c r="T12" s="51"/>
    </row>
    <row r="13" spans="1:22" x14ac:dyDescent="0.25">
      <c r="B13" s="49"/>
      <c r="C13" s="49"/>
      <c r="D13" s="49"/>
      <c r="E13" s="49"/>
      <c r="F13" s="49"/>
      <c r="G13" s="49"/>
      <c r="H13" s="49"/>
      <c r="I13" s="49"/>
      <c r="J13" s="49"/>
      <c r="K13" s="50"/>
      <c r="L13" s="49"/>
      <c r="M13" s="49"/>
      <c r="N13" s="49"/>
      <c r="O13" s="49"/>
      <c r="P13" s="51"/>
      <c r="Q13" s="52"/>
      <c r="R13" s="51"/>
      <c r="S13" s="52"/>
      <c r="T13" s="51"/>
    </row>
    <row r="14" spans="1:22" x14ac:dyDescent="0.25">
      <c r="B14" s="49"/>
      <c r="C14" s="49"/>
      <c r="D14" s="49"/>
      <c r="E14" s="49"/>
      <c r="F14" s="49"/>
      <c r="G14" s="49"/>
      <c r="H14" s="49"/>
      <c r="I14" s="49"/>
      <c r="J14" s="49"/>
      <c r="K14" s="50"/>
      <c r="L14" s="49"/>
      <c r="M14" s="49"/>
      <c r="N14" s="49"/>
      <c r="O14" s="49"/>
      <c r="P14" s="51"/>
      <c r="Q14" s="52"/>
      <c r="R14" s="51"/>
      <c r="S14" s="52"/>
      <c r="T14" s="51"/>
    </row>
    <row r="15" spans="1:22" x14ac:dyDescent="0.25">
      <c r="B15" s="49"/>
      <c r="C15" s="121"/>
      <c r="D15" s="121"/>
      <c r="E15" s="121"/>
      <c r="F15" s="121"/>
      <c r="G15" s="47"/>
      <c r="H15" s="47"/>
      <c r="I15" s="47"/>
      <c r="J15" s="121"/>
      <c r="K15" s="122"/>
      <c r="L15" s="123"/>
      <c r="M15" s="121"/>
      <c r="N15" s="121"/>
      <c r="O15" s="121"/>
      <c r="P15" s="124"/>
      <c r="Q15" s="125"/>
      <c r="R15" s="125"/>
      <c r="S15" s="125"/>
      <c r="T15" s="121"/>
    </row>
    <row r="19" spans="10:10" x14ac:dyDescent="0.25">
      <c r="J19" s="5" t="s">
        <v>58</v>
      </c>
    </row>
    <row r="99" spans="1:22" x14ac:dyDescent="0.25">
      <c r="A99" s="12"/>
      <c r="B99" s="12"/>
      <c r="C99" s="12"/>
      <c r="D99" s="12"/>
      <c r="E99" s="12"/>
      <c r="F99" s="12"/>
      <c r="G99" s="12"/>
      <c r="H99" s="12"/>
      <c r="I99" s="12"/>
      <c r="J99" s="12"/>
      <c r="K99" s="12"/>
      <c r="L99" s="12"/>
      <c r="M99" s="12"/>
      <c r="N99" s="12"/>
      <c r="O99" s="12"/>
      <c r="P99" s="12"/>
      <c r="Q99" s="12"/>
      <c r="R99" s="12"/>
      <c r="S99" s="12"/>
      <c r="T99" s="12"/>
      <c r="U99" s="11"/>
      <c r="V99" s="11"/>
    </row>
    <row r="100" spans="1:22" x14ac:dyDescent="0.25">
      <c r="A100" s="12"/>
      <c r="B100" s="12"/>
      <c r="C100" s="12"/>
      <c r="D100" s="12"/>
      <c r="E100" s="12"/>
      <c r="F100" s="12"/>
      <c r="G100" s="12"/>
      <c r="H100" s="12"/>
      <c r="I100" s="12"/>
      <c r="J100" s="12"/>
      <c r="K100" s="12"/>
      <c r="L100" s="12"/>
      <c r="M100" s="12"/>
      <c r="N100" s="12"/>
      <c r="O100" s="12"/>
      <c r="P100" s="12"/>
      <c r="Q100" s="12"/>
      <c r="R100" s="12"/>
      <c r="S100" s="12"/>
      <c r="T100" s="12"/>
      <c r="U100" s="11"/>
      <c r="V100" s="11"/>
    </row>
    <row r="101" spans="1:22" x14ac:dyDescent="0.25">
      <c r="A101" s="12"/>
      <c r="B101" s="12"/>
      <c r="C101" s="12"/>
      <c r="D101" s="12"/>
      <c r="E101" s="12"/>
      <c r="F101" s="12"/>
      <c r="G101" s="12"/>
      <c r="H101" s="12"/>
      <c r="I101" s="12"/>
      <c r="J101" s="12"/>
      <c r="K101" s="12"/>
      <c r="L101" s="12"/>
      <c r="M101" s="12"/>
      <c r="N101" s="12"/>
      <c r="O101" s="12"/>
      <c r="P101" s="12"/>
      <c r="Q101" s="12"/>
      <c r="R101" s="12"/>
      <c r="S101" s="12"/>
      <c r="T101" s="12"/>
      <c r="U101" s="11"/>
      <c r="V101" s="11"/>
    </row>
    <row r="102" spans="1:22" x14ac:dyDescent="0.25">
      <c r="A102" s="12"/>
      <c r="B102" s="12"/>
      <c r="C102" s="12"/>
      <c r="D102" s="12"/>
      <c r="E102" s="12"/>
      <c r="F102" s="12"/>
      <c r="G102" s="12"/>
      <c r="H102" s="12"/>
      <c r="I102" s="12"/>
      <c r="J102" s="12"/>
      <c r="K102" s="12"/>
      <c r="L102" s="12"/>
      <c r="M102" s="12"/>
      <c r="N102" s="12"/>
      <c r="O102" s="12"/>
      <c r="P102" s="12"/>
      <c r="Q102" s="12"/>
      <c r="R102" s="12"/>
      <c r="S102" s="12"/>
      <c r="T102" s="12"/>
      <c r="U102" s="11"/>
      <c r="V102" s="11"/>
    </row>
    <row r="103" spans="1:22" x14ac:dyDescent="0.25">
      <c r="A103" s="12"/>
      <c r="B103" s="12"/>
      <c r="C103" s="12"/>
      <c r="D103" s="12"/>
      <c r="E103" s="12"/>
      <c r="F103" s="12"/>
      <c r="G103" s="12"/>
      <c r="H103" s="12"/>
      <c r="I103" s="12"/>
      <c r="J103" s="12"/>
      <c r="K103" s="12"/>
      <c r="L103" s="12"/>
      <c r="M103" s="12"/>
      <c r="N103" s="12"/>
      <c r="O103" s="12"/>
      <c r="P103" s="12"/>
      <c r="Q103" s="12"/>
      <c r="R103" s="12"/>
      <c r="S103" s="12"/>
      <c r="T103" s="12"/>
      <c r="U103" s="11"/>
      <c r="V103" s="11"/>
    </row>
    <row r="104" spans="1:22" x14ac:dyDescent="0.25">
      <c r="A104" s="12"/>
      <c r="B104" s="12"/>
      <c r="C104" s="12"/>
      <c r="D104" s="12"/>
      <c r="E104" s="12"/>
      <c r="F104" s="12"/>
      <c r="G104" s="12"/>
      <c r="H104" s="12"/>
      <c r="I104" s="12"/>
      <c r="J104" s="12"/>
      <c r="K104" s="12"/>
      <c r="L104" s="12"/>
      <c r="M104" s="12"/>
      <c r="N104" s="12"/>
      <c r="O104" s="12"/>
      <c r="P104" s="12"/>
      <c r="Q104" s="12"/>
      <c r="R104" s="12"/>
      <c r="S104" s="12"/>
      <c r="T104" s="12"/>
      <c r="U104" s="11"/>
      <c r="V104" s="11"/>
    </row>
    <row r="105" spans="1:22" x14ac:dyDescent="0.25">
      <c r="A105" s="12"/>
      <c r="B105" s="12"/>
      <c r="C105" s="12"/>
      <c r="D105" s="12"/>
      <c r="E105" s="12"/>
      <c r="F105" s="12"/>
      <c r="G105" s="12"/>
      <c r="H105" s="12"/>
      <c r="I105" s="12"/>
      <c r="J105" s="12"/>
      <c r="K105" s="12"/>
      <c r="L105" s="12"/>
      <c r="M105" s="12"/>
      <c r="N105" s="12"/>
      <c r="O105" s="12"/>
      <c r="P105" s="12"/>
      <c r="Q105" s="12"/>
      <c r="R105" s="12"/>
      <c r="S105" s="12"/>
      <c r="T105" s="12"/>
      <c r="U105" s="11"/>
      <c r="V105" s="11"/>
    </row>
    <row r="106" spans="1:22" x14ac:dyDescent="0.25">
      <c r="A106" s="12"/>
      <c r="B106" s="12"/>
      <c r="C106" s="12"/>
      <c r="D106" s="12"/>
      <c r="E106" s="12"/>
      <c r="F106" s="12"/>
      <c r="G106" s="12"/>
      <c r="H106" s="12"/>
      <c r="I106" s="12"/>
      <c r="J106" s="12"/>
      <c r="K106" s="12"/>
      <c r="L106" s="12"/>
      <c r="M106" s="12"/>
      <c r="N106" s="12"/>
      <c r="O106" s="12"/>
      <c r="P106" s="12"/>
      <c r="Q106" s="12"/>
      <c r="R106" s="12"/>
      <c r="S106" s="12"/>
      <c r="T106" s="12"/>
      <c r="U106" s="11"/>
      <c r="V106" s="11"/>
    </row>
    <row r="107" spans="1:22" x14ac:dyDescent="0.25">
      <c r="A107" s="12"/>
      <c r="B107" s="12"/>
      <c r="C107" s="12"/>
      <c r="D107" s="12"/>
      <c r="E107" s="12"/>
      <c r="F107" s="12"/>
      <c r="G107" s="12"/>
      <c r="H107" s="12"/>
      <c r="I107" s="12"/>
      <c r="J107" s="12"/>
      <c r="K107" s="12"/>
      <c r="L107" s="12"/>
      <c r="M107" s="12"/>
      <c r="N107" s="12"/>
      <c r="O107" s="12"/>
      <c r="P107" s="12"/>
      <c r="Q107" s="12"/>
      <c r="R107" s="12"/>
      <c r="S107" s="12"/>
      <c r="T107" s="12"/>
      <c r="U107" s="11"/>
      <c r="V107" s="11"/>
    </row>
    <row r="108" spans="1:22" x14ac:dyDescent="0.25">
      <c r="A108" s="12"/>
      <c r="B108" s="12"/>
      <c r="C108" s="12"/>
      <c r="D108" s="12"/>
      <c r="E108" s="12"/>
      <c r="F108" s="12"/>
      <c r="G108" s="12"/>
      <c r="H108" s="12"/>
      <c r="I108" s="12"/>
      <c r="J108" s="12"/>
      <c r="K108" s="12"/>
      <c r="L108" s="12"/>
      <c r="M108" s="12"/>
      <c r="N108" s="12"/>
      <c r="O108" s="12"/>
      <c r="P108" s="12"/>
      <c r="Q108" s="12"/>
      <c r="R108" s="12"/>
      <c r="S108" s="12"/>
      <c r="T108" s="12"/>
      <c r="U108" s="11"/>
      <c r="V108" s="11"/>
    </row>
    <row r="109" spans="1:22" x14ac:dyDescent="0.25">
      <c r="A109" s="12"/>
      <c r="B109" s="12"/>
      <c r="C109" s="12"/>
      <c r="D109" s="12"/>
      <c r="E109" s="12"/>
      <c r="F109" s="12"/>
      <c r="G109" s="12"/>
      <c r="H109" s="12"/>
      <c r="I109" s="12"/>
      <c r="J109" s="12"/>
      <c r="K109" s="12"/>
      <c r="L109" s="12"/>
      <c r="M109" s="12"/>
      <c r="N109" s="12"/>
      <c r="O109" s="12"/>
      <c r="P109" s="12"/>
      <c r="Q109" s="12"/>
      <c r="R109" s="12"/>
      <c r="S109" s="12"/>
      <c r="T109" s="12"/>
      <c r="U109" s="11"/>
      <c r="V109" s="11"/>
    </row>
    <row r="110" spans="1:22" x14ac:dyDescent="0.25">
      <c r="A110" s="12"/>
      <c r="B110" s="12"/>
      <c r="C110" s="12"/>
      <c r="D110" s="12"/>
      <c r="E110" s="12"/>
      <c r="F110" s="12"/>
      <c r="G110" s="12"/>
      <c r="H110" s="12"/>
      <c r="I110" s="12"/>
      <c r="J110" s="12"/>
      <c r="K110" s="12"/>
      <c r="L110" s="12"/>
      <c r="M110" s="12"/>
      <c r="N110" s="12"/>
      <c r="O110" s="12"/>
      <c r="P110" s="12"/>
      <c r="Q110" s="12"/>
      <c r="R110" s="12"/>
      <c r="S110" s="12"/>
      <c r="T110" s="12"/>
      <c r="U110" s="11"/>
      <c r="V110" s="11"/>
    </row>
    <row r="111" spans="1:22" x14ac:dyDescent="0.25">
      <c r="A111" s="12"/>
      <c r="B111" s="12"/>
      <c r="C111" s="12"/>
      <c r="D111" s="12"/>
      <c r="E111" s="12"/>
      <c r="F111" s="12"/>
      <c r="G111" s="12"/>
      <c r="H111" s="12"/>
      <c r="I111" s="12"/>
      <c r="J111" s="12"/>
      <c r="K111" s="12"/>
      <c r="L111" s="12"/>
      <c r="M111" s="12"/>
      <c r="N111" s="12"/>
      <c r="O111" s="12"/>
      <c r="P111" s="12"/>
      <c r="Q111" s="12"/>
      <c r="R111" s="12"/>
      <c r="S111" s="12"/>
      <c r="T111" s="12"/>
      <c r="U111" s="11"/>
      <c r="V111" s="11"/>
    </row>
  </sheetData>
  <sheetProtection formatColumns="0" formatRows="0" autoFilter="0"/>
  <mergeCells count="5">
    <mergeCell ref="B1:F1"/>
    <mergeCell ref="J1:M1"/>
    <mergeCell ref="C2:E2"/>
    <mergeCell ref="P2:R2"/>
    <mergeCell ref="G2:I2"/>
  </mergeCells>
  <phoneticPr fontId="20" type="noConversion"/>
  <dataValidations count="5">
    <dataValidation allowBlank="1" showInputMessage="1" sqref="B4:B5" xr:uid="{00000000-0002-0000-0100-000000000000}"/>
    <dataValidation type="list" allowBlank="1" showInputMessage="1" showErrorMessage="1" sqref="L4:L5" xr:uid="{00000000-0002-0000-0100-000001000000}">
      <formula1>"Alto,Médio,Baixo"</formula1>
    </dataValidation>
    <dataValidation operator="greaterThanOrEqual" allowBlank="1" showInputMessage="1" showErrorMessage="1" error="Digite uma data válida" sqref="R4:R5" xr:uid="{00000000-0002-0000-0100-000002000000}"/>
    <dataValidation type="date" allowBlank="1" showInputMessage="1" showErrorMessage="1" errorTitle="Erro!" error="Somente devem ser informadas no PAC 2024 as contratações programadas para ocorrer no durante o exercício de 2024." sqref="S4:S5" xr:uid="{00000000-0002-0000-0100-000003000000}">
      <formula1>45292</formula1>
      <formula2>45657</formula2>
    </dataValidation>
    <dataValidation allowBlank="1" showInputMessage="1" showErrorMessage="1" errorTitle="Erro!" error="Se o final da vigência não ocorrerá em 2024, presume-se que sua prorrogação não ocorrerá neste exercício. Assim, sua inclusão no PAC 2024 é indevida." sqref="Q4:Q5" xr:uid="{00000000-0002-0000-0100-000004000000}"/>
  </dataValidations>
  <pageMargins left="0.511811024" right="0.511811024" top="0.78740157499999996" bottom="0.78740157499999996" header="0.31496062000000002" footer="0.31496062000000002"/>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9" id="{0127E0C9-BC82-402F-B06E-A833757CFB84}">
            <xm:f>$G4=Auxiliar!$B$17</xm:f>
            <x14:dxf>
              <fill>
                <patternFill>
                  <bgColor theme="1"/>
                </patternFill>
              </fill>
            </x14:dxf>
          </x14:cfRule>
          <xm:sqref>H4:H5</xm:sqref>
        </x14:conditionalFormatting>
        <x14:conditionalFormatting xmlns:xm="http://schemas.microsoft.com/office/excel/2006/main">
          <x14:cfRule type="expression" priority="2" id="{0127E0C9-BC82-402F-B06E-A833757CFB84}">
            <xm:f>$G4=Auxiliar!$B$16</xm:f>
            <x14:dxf>
              <fill>
                <patternFill>
                  <bgColor theme="1"/>
                </patternFill>
              </fill>
            </x14:dxf>
          </x14:cfRule>
          <xm:sqref>I4:I5</xm:sqref>
        </x14:conditionalFormatting>
        <x14:conditionalFormatting xmlns:xm="http://schemas.microsoft.com/office/excel/2006/main">
          <x14:cfRule type="expression" priority="14" id="{2F212935-5F69-438D-B71F-FDDC167124E9}">
            <xm:f>$O4=Auxiliar!$H$5</xm:f>
            <x14:dxf>
              <fill>
                <patternFill>
                  <bgColor theme="1"/>
                </patternFill>
              </fill>
            </x14:dxf>
          </x14:cfRule>
          <xm:sqref>P4:R5</xm:sqref>
        </x14:conditionalFormatting>
        <x14:conditionalFormatting xmlns:xm="http://schemas.microsoft.com/office/excel/2006/main">
          <x14:cfRule type="expression" priority="34" id="{D4C00D49-686E-4A7F-B8F7-D529D88C2FE7}">
            <xm:f>OR($O4=Auxiliar!$H$7,$O4=Auxiliar!$H$8,$O4=Auxiliar!$H$9)</xm:f>
            <x14:dxf>
              <fill>
                <patternFill>
                  <bgColor theme="1"/>
                </patternFill>
              </fill>
            </x14:dxf>
          </x14:cfRule>
          <xm:sqref>S4:T5</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xr:uid="{00000000-0002-0000-0100-000005000000}">
          <x14:formula1>
            <xm:f>Auxiliar!$B$5:$B$10</xm:f>
          </x14:formula1>
          <xm:sqref>C4:C5</xm:sqref>
        </x14:dataValidation>
        <x14:dataValidation type="list" allowBlank="1" showInputMessage="1" showErrorMessage="1" xr:uid="{00000000-0002-0000-0100-000006000000}">
          <x14:formula1>
            <xm:f>Auxiliar!$F$5:$F$18</xm:f>
          </x14:formula1>
          <xm:sqref>N4:N5</xm:sqref>
        </x14:dataValidation>
        <x14:dataValidation type="list" allowBlank="1" showInputMessage="1" showErrorMessage="1" xr:uid="{00000000-0002-0000-0100-000007000000}">
          <x14:formula1>
            <xm:f>Auxiliar!$H$5:$H$9</xm:f>
          </x14:formula1>
          <xm:sqref>O4:O5</xm:sqref>
        </x14:dataValidation>
        <x14:dataValidation type="list" allowBlank="1" showInputMessage="1" showErrorMessage="1" xr:uid="{00000000-0002-0000-0100-000008000000}">
          <x14:formula1>
            <xm:f>Auxiliar!$J$5:$J$26</xm:f>
          </x14:formula1>
          <xm:sqref>U4:U5</xm:sqref>
        </x14:dataValidation>
        <x14:dataValidation type="list" allowBlank="1" showInputMessage="1" showErrorMessage="1" xr:uid="{00000000-0002-0000-0100-000009000000}">
          <x14:formula1>
            <xm:f>Auxiliar!$B$16:$B$17</xm:f>
          </x14:formula1>
          <xm:sqref>G4:G5</xm:sqref>
        </x14:dataValidation>
        <x14:dataValidation type="list" errorStyle="warning" allowBlank="1" showInputMessage="1" xr:uid="{00000000-0002-0000-0100-00000A000000}">
          <x14:formula1>
            <xm:f>Auxiliar!$D$5:$D$20</xm:f>
          </x14:formula1>
          <xm:sqref>D4:D5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sheetPr>
  <dimension ref="A1:U111"/>
  <sheetViews>
    <sheetView zoomScaleNormal="100" workbookViewId="0">
      <pane ySplit="3" topLeftCell="A4" activePane="bottomLeft" state="frozen"/>
      <selection pane="bottomLeft" activeCell="C2" sqref="C2:E2"/>
    </sheetView>
  </sheetViews>
  <sheetFormatPr defaultColWidth="9.140625" defaultRowHeight="15" x14ac:dyDescent="0.25"/>
  <cols>
    <col min="1" max="1" width="2.28515625" style="5" customWidth="1"/>
    <col min="2" max="2" width="7.42578125" style="5" bestFit="1" customWidth="1"/>
    <col min="3" max="3" width="14.7109375" style="5" customWidth="1"/>
    <col min="4" max="5" width="9.7109375" style="5" customWidth="1"/>
    <col min="6" max="6" width="55.7109375" style="5" customWidth="1"/>
    <col min="7" max="9" width="12.7109375" style="5" customWidth="1"/>
    <col min="10" max="11" width="17.7109375" style="5" customWidth="1"/>
    <col min="12" max="12" width="12.7109375" style="5" customWidth="1"/>
    <col min="13" max="14" width="52.7109375" style="5" customWidth="1"/>
    <col min="15" max="15" width="23.42578125" style="5" customWidth="1"/>
    <col min="16" max="16" width="14" style="5" customWidth="1"/>
    <col min="17" max="17" width="16.42578125" style="5" customWidth="1"/>
    <col min="18" max="18" width="24.42578125" style="5" customWidth="1"/>
    <col min="19" max="19" width="19.85546875" style="5" customWidth="1"/>
    <col min="20" max="20" width="24.42578125" style="5" bestFit="1" customWidth="1"/>
    <col min="21" max="21" width="22.7109375" style="1" customWidth="1"/>
    <col min="22" max="16383" width="0" style="1" hidden="1" customWidth="1"/>
    <col min="16384" max="16384" width="9.140625" style="1"/>
  </cols>
  <sheetData>
    <row r="1" spans="1:21" ht="81.75" customHeight="1" x14ac:dyDescent="0.25">
      <c r="A1" s="4"/>
      <c r="B1" s="209" t="s">
        <v>18</v>
      </c>
      <c r="C1" s="209"/>
      <c r="D1" s="210"/>
      <c r="E1" s="210"/>
      <c r="F1" s="210"/>
      <c r="G1" s="18"/>
      <c r="H1" s="18"/>
      <c r="I1" s="18"/>
      <c r="J1" s="211"/>
      <c r="K1" s="211"/>
      <c r="L1" s="211"/>
      <c r="M1" s="211"/>
      <c r="N1" s="4"/>
      <c r="O1" s="4"/>
      <c r="P1" s="4"/>
      <c r="Q1" s="4"/>
      <c r="R1" s="4"/>
      <c r="S1" s="4"/>
      <c r="T1" s="4"/>
    </row>
    <row r="2" spans="1:21" s="11" customFormat="1" ht="39.950000000000003" customHeight="1" x14ac:dyDescent="0.2">
      <c r="A2" s="7"/>
      <c r="C2" s="212" t="s">
        <v>19</v>
      </c>
      <c r="D2" s="212"/>
      <c r="E2" s="212"/>
      <c r="F2" s="8"/>
      <c r="G2" s="212" t="s">
        <v>20</v>
      </c>
      <c r="H2" s="212"/>
      <c r="I2" s="212"/>
      <c r="J2" s="19"/>
      <c r="K2" s="19"/>
      <c r="L2" s="19"/>
      <c r="M2" s="7"/>
      <c r="N2" s="7"/>
      <c r="O2" s="9"/>
      <c r="P2" s="213" t="s">
        <v>21</v>
      </c>
      <c r="Q2" s="213"/>
      <c r="R2" s="213"/>
      <c r="S2" s="10"/>
      <c r="T2" s="10"/>
    </row>
    <row r="3" spans="1:21" ht="50.1" customHeight="1" x14ac:dyDescent="0.25">
      <c r="A3" s="13"/>
      <c r="B3" s="14" t="s">
        <v>22</v>
      </c>
      <c r="C3" s="14" t="s">
        <v>2</v>
      </c>
      <c r="D3" s="14" t="s">
        <v>23</v>
      </c>
      <c r="E3" s="14" t="s">
        <v>24</v>
      </c>
      <c r="F3" s="14" t="s">
        <v>25</v>
      </c>
      <c r="G3" s="14" t="s">
        <v>26</v>
      </c>
      <c r="H3" s="14" t="s">
        <v>27</v>
      </c>
      <c r="I3" s="14" t="s">
        <v>28</v>
      </c>
      <c r="J3" s="14" t="s">
        <v>29</v>
      </c>
      <c r="K3" s="14" t="s">
        <v>30</v>
      </c>
      <c r="L3" s="14" t="s">
        <v>31</v>
      </c>
      <c r="M3" s="14" t="s">
        <v>32</v>
      </c>
      <c r="N3" s="14" t="s">
        <v>33</v>
      </c>
      <c r="O3" s="14" t="s">
        <v>34</v>
      </c>
      <c r="P3" s="14" t="s">
        <v>35</v>
      </c>
      <c r="Q3" s="14" t="s">
        <v>36</v>
      </c>
      <c r="R3" s="14" t="s">
        <v>37</v>
      </c>
      <c r="S3" s="14" t="s">
        <v>38</v>
      </c>
      <c r="T3" s="54" t="s">
        <v>39</v>
      </c>
      <c r="U3" s="120" t="s">
        <v>40</v>
      </c>
    </row>
    <row r="4" spans="1:21" ht="30" x14ac:dyDescent="0.25">
      <c r="B4" s="61">
        <v>1</v>
      </c>
      <c r="C4" s="61" t="s">
        <v>5</v>
      </c>
      <c r="D4" s="61" t="s">
        <v>59</v>
      </c>
      <c r="E4" s="61" t="s">
        <v>53</v>
      </c>
      <c r="F4" s="61" t="s">
        <v>60</v>
      </c>
      <c r="G4" s="61" t="s">
        <v>44</v>
      </c>
      <c r="H4" s="61"/>
      <c r="I4" s="61">
        <v>17663</v>
      </c>
      <c r="J4" s="61" t="s">
        <v>53</v>
      </c>
      <c r="K4" s="62">
        <v>433000</v>
      </c>
      <c r="L4" s="61" t="s">
        <v>46</v>
      </c>
      <c r="M4" s="61" t="s">
        <v>61</v>
      </c>
      <c r="N4" s="61" t="s">
        <v>62</v>
      </c>
      <c r="O4" s="61" t="s">
        <v>63</v>
      </c>
      <c r="P4" s="63"/>
      <c r="Q4" s="64"/>
      <c r="R4" s="63"/>
      <c r="S4" s="64"/>
      <c r="T4" s="65"/>
      <c r="U4" s="53" t="s">
        <v>64</v>
      </c>
    </row>
    <row r="5" spans="1:21" ht="30" x14ac:dyDescent="0.25">
      <c r="B5" s="61">
        <v>2</v>
      </c>
      <c r="C5" s="61" t="s">
        <v>5</v>
      </c>
      <c r="D5" s="61" t="s">
        <v>59</v>
      </c>
      <c r="E5" s="61" t="s">
        <v>53</v>
      </c>
      <c r="F5" s="61" t="s">
        <v>65</v>
      </c>
      <c r="G5" s="61" t="s">
        <v>44</v>
      </c>
      <c r="H5" s="61"/>
      <c r="I5" s="61">
        <v>17663</v>
      </c>
      <c r="J5" s="61" t="s">
        <v>53</v>
      </c>
      <c r="K5" s="62"/>
      <c r="L5" s="61" t="s">
        <v>46</v>
      </c>
      <c r="M5" s="61" t="s">
        <v>61</v>
      </c>
      <c r="N5" s="61" t="s">
        <v>62</v>
      </c>
      <c r="O5" s="61" t="s">
        <v>63</v>
      </c>
      <c r="P5" s="63"/>
      <c r="Q5" s="64"/>
      <c r="R5" s="63"/>
      <c r="S5" s="64">
        <v>45369</v>
      </c>
      <c r="T5" s="65" t="s">
        <v>66</v>
      </c>
      <c r="U5" s="53" t="s">
        <v>64</v>
      </c>
    </row>
    <row r="6" spans="1:21" ht="30" x14ac:dyDescent="0.25">
      <c r="B6" s="61">
        <v>3</v>
      </c>
      <c r="C6" s="61" t="s">
        <v>5</v>
      </c>
      <c r="D6" s="61" t="s">
        <v>59</v>
      </c>
      <c r="E6" s="61" t="s">
        <v>53</v>
      </c>
      <c r="F6" s="61" t="s">
        <v>67</v>
      </c>
      <c r="G6" s="61" t="s">
        <v>44</v>
      </c>
      <c r="H6" s="61"/>
      <c r="I6" s="61">
        <v>17663</v>
      </c>
      <c r="J6" s="61" t="s">
        <v>53</v>
      </c>
      <c r="K6" s="62"/>
      <c r="L6" s="61" t="s">
        <v>46</v>
      </c>
      <c r="M6" s="61" t="s">
        <v>61</v>
      </c>
      <c r="N6" s="61" t="s">
        <v>62</v>
      </c>
      <c r="O6" s="61" t="s">
        <v>63</v>
      </c>
      <c r="P6" s="63"/>
      <c r="Q6" s="64"/>
      <c r="R6" s="63"/>
      <c r="S6" s="64"/>
      <c r="T6" s="65"/>
      <c r="U6" s="53" t="s">
        <v>68</v>
      </c>
    </row>
    <row r="7" spans="1:21" ht="30" x14ac:dyDescent="0.25">
      <c r="B7" s="61">
        <v>4</v>
      </c>
      <c r="C7" s="61" t="s">
        <v>5</v>
      </c>
      <c r="D7" s="61" t="s">
        <v>59</v>
      </c>
      <c r="E7" s="61" t="s">
        <v>53</v>
      </c>
      <c r="F7" s="61" t="s">
        <v>69</v>
      </c>
      <c r="G7" s="61" t="s">
        <v>44</v>
      </c>
      <c r="H7" s="61"/>
      <c r="I7" s="61">
        <v>17663</v>
      </c>
      <c r="J7" s="61" t="s">
        <v>53</v>
      </c>
      <c r="K7" s="62"/>
      <c r="L7" s="61" t="s">
        <v>46</v>
      </c>
      <c r="M7" s="61" t="s">
        <v>61</v>
      </c>
      <c r="N7" s="61" t="s">
        <v>62</v>
      </c>
      <c r="O7" s="61" t="s">
        <v>63</v>
      </c>
      <c r="P7" s="63"/>
      <c r="Q7" s="64"/>
      <c r="R7" s="63"/>
      <c r="S7" s="64"/>
      <c r="T7" s="65"/>
      <c r="U7" s="53" t="s">
        <v>68</v>
      </c>
    </row>
    <row r="8" spans="1:21" ht="30" x14ac:dyDescent="0.25">
      <c r="B8" s="61">
        <v>5</v>
      </c>
      <c r="C8" s="61" t="s">
        <v>5</v>
      </c>
      <c r="D8" s="61" t="s">
        <v>59</v>
      </c>
      <c r="E8" s="61" t="s">
        <v>53</v>
      </c>
      <c r="F8" s="61" t="s">
        <v>70</v>
      </c>
      <c r="G8" s="61" t="s">
        <v>44</v>
      </c>
      <c r="H8" s="61"/>
      <c r="I8" s="61">
        <v>17663</v>
      </c>
      <c r="J8" s="61" t="s">
        <v>53</v>
      </c>
      <c r="K8" s="62"/>
      <c r="L8" s="61" t="s">
        <v>46</v>
      </c>
      <c r="M8" s="61" t="s">
        <v>61</v>
      </c>
      <c r="N8" s="61" t="s">
        <v>62</v>
      </c>
      <c r="O8" s="61" t="s">
        <v>63</v>
      </c>
      <c r="P8" s="63"/>
      <c r="Q8" s="64"/>
      <c r="R8" s="63"/>
      <c r="S8" s="64"/>
      <c r="T8" s="65"/>
      <c r="U8" s="53" t="s">
        <v>68</v>
      </c>
    </row>
    <row r="9" spans="1:21" ht="30" x14ac:dyDescent="0.25">
      <c r="B9" s="61">
        <v>6</v>
      </c>
      <c r="C9" s="61" t="s">
        <v>5</v>
      </c>
      <c r="D9" s="61" t="s">
        <v>59</v>
      </c>
      <c r="E9" s="61" t="s">
        <v>53</v>
      </c>
      <c r="F9" s="61" t="s">
        <v>71</v>
      </c>
      <c r="G9" s="61" t="s">
        <v>44</v>
      </c>
      <c r="H9" s="61"/>
      <c r="I9" s="61">
        <v>17663</v>
      </c>
      <c r="J9" s="61" t="s">
        <v>53</v>
      </c>
      <c r="K9" s="62"/>
      <c r="L9" s="61" t="s">
        <v>46</v>
      </c>
      <c r="M9" s="61" t="s">
        <v>61</v>
      </c>
      <c r="N9" s="61" t="s">
        <v>62</v>
      </c>
      <c r="O9" s="61" t="s">
        <v>63</v>
      </c>
      <c r="P9" s="63"/>
      <c r="Q9" s="64"/>
      <c r="R9" s="63"/>
      <c r="S9" s="64"/>
      <c r="T9" s="65"/>
      <c r="U9" s="53" t="s">
        <v>68</v>
      </c>
    </row>
    <row r="10" spans="1:21" ht="30" x14ac:dyDescent="0.25">
      <c r="B10" s="61">
        <v>7</v>
      </c>
      <c r="C10" s="61" t="s">
        <v>5</v>
      </c>
      <c r="D10" s="61" t="s">
        <v>59</v>
      </c>
      <c r="E10" s="61" t="s">
        <v>53</v>
      </c>
      <c r="F10" s="61" t="s">
        <v>72</v>
      </c>
      <c r="G10" s="61" t="s">
        <v>44</v>
      </c>
      <c r="H10" s="61"/>
      <c r="I10" s="61">
        <v>17663</v>
      </c>
      <c r="J10" s="61" t="s">
        <v>53</v>
      </c>
      <c r="K10" s="62"/>
      <c r="L10" s="61" t="s">
        <v>46</v>
      </c>
      <c r="M10" s="61" t="s">
        <v>61</v>
      </c>
      <c r="N10" s="61" t="s">
        <v>62</v>
      </c>
      <c r="O10" s="61" t="s">
        <v>63</v>
      </c>
      <c r="P10" s="63"/>
      <c r="Q10" s="64"/>
      <c r="R10" s="63"/>
      <c r="S10" s="64"/>
      <c r="T10" s="65"/>
      <c r="U10" s="53" t="s">
        <v>68</v>
      </c>
    </row>
    <row r="11" spans="1:21" ht="45" x14ac:dyDescent="0.25">
      <c r="B11" s="61">
        <v>8</v>
      </c>
      <c r="C11" s="61" t="s">
        <v>5</v>
      </c>
      <c r="D11" s="61" t="s">
        <v>73</v>
      </c>
      <c r="E11" s="61" t="s">
        <v>53</v>
      </c>
      <c r="F11" s="61" t="s">
        <v>74</v>
      </c>
      <c r="G11" s="61" t="s">
        <v>44</v>
      </c>
      <c r="H11" s="61"/>
      <c r="I11" s="61">
        <v>23108</v>
      </c>
      <c r="J11" s="61">
        <v>1</v>
      </c>
      <c r="K11" s="62">
        <v>600</v>
      </c>
      <c r="L11" s="61" t="s">
        <v>75</v>
      </c>
      <c r="M11" s="61" t="s">
        <v>76</v>
      </c>
      <c r="N11" s="61" t="s">
        <v>48</v>
      </c>
      <c r="O11" s="61" t="s">
        <v>77</v>
      </c>
      <c r="P11" s="63" t="s">
        <v>45</v>
      </c>
      <c r="Q11" s="64">
        <v>45627</v>
      </c>
      <c r="R11" s="63" t="s">
        <v>78</v>
      </c>
      <c r="S11" s="64">
        <v>45628</v>
      </c>
      <c r="T11" s="65" t="s">
        <v>79</v>
      </c>
      <c r="U11" s="53" t="s">
        <v>80</v>
      </c>
    </row>
    <row r="12" spans="1:21" ht="105" x14ac:dyDescent="0.25">
      <c r="B12" s="61">
        <v>9</v>
      </c>
      <c r="C12" s="61" t="s">
        <v>5</v>
      </c>
      <c r="D12" s="61" t="s">
        <v>73</v>
      </c>
      <c r="E12" s="61" t="s">
        <v>53</v>
      </c>
      <c r="F12" s="61" t="s">
        <v>81</v>
      </c>
      <c r="G12" s="61" t="s">
        <v>44</v>
      </c>
      <c r="H12" s="61"/>
      <c r="I12" s="61">
        <v>795</v>
      </c>
      <c r="J12" s="61">
        <v>1</v>
      </c>
      <c r="K12" s="62">
        <v>59000</v>
      </c>
      <c r="L12" s="61" t="s">
        <v>75</v>
      </c>
      <c r="M12" s="61" t="s">
        <v>82</v>
      </c>
      <c r="N12" s="61" t="s">
        <v>48</v>
      </c>
      <c r="O12" s="61" t="s">
        <v>77</v>
      </c>
      <c r="P12" s="63" t="s">
        <v>45</v>
      </c>
      <c r="Q12" s="64"/>
      <c r="R12" s="63" t="s">
        <v>83</v>
      </c>
      <c r="S12" s="64">
        <v>45583</v>
      </c>
      <c r="T12" s="65" t="s">
        <v>84</v>
      </c>
      <c r="U12" s="53" t="s">
        <v>64</v>
      </c>
    </row>
    <row r="13" spans="1:21" ht="45" x14ac:dyDescent="0.25">
      <c r="B13" s="61">
        <v>10</v>
      </c>
      <c r="C13" s="61" t="s">
        <v>5</v>
      </c>
      <c r="D13" s="61" t="s">
        <v>73</v>
      </c>
      <c r="E13" s="61" t="s">
        <v>53</v>
      </c>
      <c r="F13" s="61" t="s">
        <v>85</v>
      </c>
      <c r="G13" s="61" t="s">
        <v>44</v>
      </c>
      <c r="H13" s="61"/>
      <c r="I13" s="61">
        <v>23108</v>
      </c>
      <c r="J13" s="61">
        <v>1</v>
      </c>
      <c r="K13" s="62">
        <v>12500</v>
      </c>
      <c r="L13" s="61" t="s">
        <v>75</v>
      </c>
      <c r="M13" s="61" t="s">
        <v>76</v>
      </c>
      <c r="N13" s="61" t="s">
        <v>48</v>
      </c>
      <c r="O13" s="61" t="s">
        <v>77</v>
      </c>
      <c r="P13" s="63" t="s">
        <v>45</v>
      </c>
      <c r="Q13" s="64"/>
      <c r="R13" s="63" t="s">
        <v>86</v>
      </c>
      <c r="S13" s="64">
        <v>45596</v>
      </c>
      <c r="T13" s="65" t="s">
        <v>87</v>
      </c>
      <c r="U13" s="53" t="s">
        <v>64</v>
      </c>
    </row>
    <row r="14" spans="1:21" ht="60" x14ac:dyDescent="0.25">
      <c r="B14" s="61">
        <v>11</v>
      </c>
      <c r="C14" s="61" t="s">
        <v>5</v>
      </c>
      <c r="D14" s="61" t="s">
        <v>73</v>
      </c>
      <c r="E14" s="61" t="s">
        <v>53</v>
      </c>
      <c r="F14" s="61" t="s">
        <v>88</v>
      </c>
      <c r="G14" s="61" t="s">
        <v>89</v>
      </c>
      <c r="H14" s="61">
        <v>7610</v>
      </c>
      <c r="I14" s="61"/>
      <c r="J14" s="61">
        <v>800</v>
      </c>
      <c r="K14" s="62">
        <v>90000</v>
      </c>
      <c r="L14" s="61" t="s">
        <v>75</v>
      </c>
      <c r="M14" s="61" t="s">
        <v>90</v>
      </c>
      <c r="N14" s="61" t="s">
        <v>48</v>
      </c>
      <c r="O14" s="61" t="s">
        <v>77</v>
      </c>
      <c r="P14" s="63" t="s">
        <v>45</v>
      </c>
      <c r="Q14" s="64"/>
      <c r="R14" s="63"/>
      <c r="S14" s="64">
        <v>45442</v>
      </c>
      <c r="T14" s="65" t="s">
        <v>91</v>
      </c>
      <c r="U14" s="53" t="s">
        <v>52</v>
      </c>
    </row>
    <row r="15" spans="1:21" ht="45" x14ac:dyDescent="0.25">
      <c r="B15" s="61">
        <v>12</v>
      </c>
      <c r="C15" s="99" t="s">
        <v>5</v>
      </c>
      <c r="D15" s="99" t="s">
        <v>73</v>
      </c>
      <c r="E15" s="99" t="s">
        <v>53</v>
      </c>
      <c r="F15" s="99" t="s">
        <v>92</v>
      </c>
      <c r="G15" s="14" t="s">
        <v>44</v>
      </c>
      <c r="H15" s="61"/>
      <c r="I15" s="61">
        <v>22179</v>
      </c>
      <c r="J15" s="99">
        <v>1</v>
      </c>
      <c r="K15" s="100">
        <v>110000</v>
      </c>
      <c r="L15" s="101" t="s">
        <v>75</v>
      </c>
      <c r="M15" s="99" t="s">
        <v>76</v>
      </c>
      <c r="N15" s="99" t="s">
        <v>48</v>
      </c>
      <c r="O15" s="99" t="s">
        <v>77</v>
      </c>
      <c r="P15" s="102" t="s">
        <v>45</v>
      </c>
      <c r="Q15" s="103">
        <v>45553</v>
      </c>
      <c r="R15" s="103" t="s">
        <v>93</v>
      </c>
      <c r="S15" s="103">
        <v>45554</v>
      </c>
      <c r="T15" s="104" t="s">
        <v>94</v>
      </c>
      <c r="U15" s="53" t="s">
        <v>64</v>
      </c>
    </row>
    <row r="16" spans="1:21" ht="45" x14ac:dyDescent="0.25">
      <c r="B16" s="61">
        <v>13</v>
      </c>
      <c r="C16" s="61" t="s">
        <v>5</v>
      </c>
      <c r="D16" s="99" t="s">
        <v>53</v>
      </c>
      <c r="E16" s="99" t="s">
        <v>95</v>
      </c>
      <c r="F16" s="99" t="s">
        <v>96</v>
      </c>
      <c r="G16" s="14" t="s">
        <v>44</v>
      </c>
      <c r="H16" s="61" t="s">
        <v>53</v>
      </c>
      <c r="I16" s="61" t="s">
        <v>97</v>
      </c>
      <c r="J16" s="99" t="s">
        <v>98</v>
      </c>
      <c r="K16" s="100">
        <v>1600</v>
      </c>
      <c r="L16" s="101" t="s">
        <v>75</v>
      </c>
      <c r="M16" s="99" t="s">
        <v>99</v>
      </c>
      <c r="N16" s="99" t="s">
        <v>100</v>
      </c>
      <c r="O16" s="99" t="s">
        <v>63</v>
      </c>
      <c r="P16" s="102" t="s">
        <v>53</v>
      </c>
      <c r="Q16" s="103"/>
      <c r="R16" s="103" t="s">
        <v>53</v>
      </c>
      <c r="S16" s="103">
        <v>45566</v>
      </c>
      <c r="T16" s="104" t="s">
        <v>101</v>
      </c>
      <c r="U16" s="53" t="s">
        <v>102</v>
      </c>
    </row>
    <row r="17" spans="2:21" ht="45" x14ac:dyDescent="0.25">
      <c r="B17" s="61">
        <v>14</v>
      </c>
      <c r="C17" s="61" t="s">
        <v>5</v>
      </c>
      <c r="D17" s="99" t="s">
        <v>53</v>
      </c>
      <c r="E17" s="99" t="s">
        <v>95</v>
      </c>
      <c r="F17" s="99" t="s">
        <v>103</v>
      </c>
      <c r="G17" s="14" t="s">
        <v>44</v>
      </c>
      <c r="H17" s="61" t="s">
        <v>53</v>
      </c>
      <c r="I17" s="61" t="s">
        <v>97</v>
      </c>
      <c r="J17" s="99" t="s">
        <v>104</v>
      </c>
      <c r="K17" s="100">
        <v>3094</v>
      </c>
      <c r="L17" s="101" t="s">
        <v>75</v>
      </c>
      <c r="M17" s="99" t="s">
        <v>99</v>
      </c>
      <c r="N17" s="99" t="s">
        <v>100</v>
      </c>
      <c r="O17" s="99" t="s">
        <v>63</v>
      </c>
      <c r="P17" s="102" t="s">
        <v>53</v>
      </c>
      <c r="Q17" s="103"/>
      <c r="R17" s="103" t="s">
        <v>53</v>
      </c>
      <c r="S17" s="103">
        <v>45566</v>
      </c>
      <c r="T17" s="104" t="s">
        <v>101</v>
      </c>
      <c r="U17" s="53" t="s">
        <v>102</v>
      </c>
    </row>
    <row r="19" spans="2:21" x14ac:dyDescent="0.25">
      <c r="J19" s="5" t="s">
        <v>58</v>
      </c>
    </row>
    <row r="99" spans="1:20" s="11" customFormat="1" ht="12.75" x14ac:dyDescent="0.2">
      <c r="A99" s="12"/>
      <c r="B99" s="12"/>
      <c r="C99" s="12"/>
      <c r="D99" s="12"/>
      <c r="E99" s="12"/>
      <c r="F99" s="12"/>
      <c r="G99" s="12"/>
      <c r="H99" s="12"/>
      <c r="I99" s="12"/>
      <c r="J99" s="12"/>
      <c r="K99" s="12"/>
      <c r="L99" s="12"/>
      <c r="M99" s="12"/>
      <c r="N99" s="12"/>
      <c r="O99" s="12"/>
      <c r="P99" s="12"/>
      <c r="Q99" s="12"/>
      <c r="R99" s="12"/>
      <c r="S99" s="12"/>
      <c r="T99" s="12"/>
    </row>
    <row r="100" spans="1:20" s="11" customFormat="1" ht="12.75" x14ac:dyDescent="0.2">
      <c r="A100" s="12"/>
      <c r="B100" s="12"/>
      <c r="C100" s="12"/>
      <c r="D100" s="12"/>
      <c r="E100" s="12"/>
      <c r="F100" s="12"/>
      <c r="G100" s="12"/>
      <c r="H100" s="12"/>
      <c r="I100" s="12"/>
      <c r="J100" s="12"/>
      <c r="K100" s="12"/>
      <c r="L100" s="12"/>
      <c r="M100" s="12"/>
      <c r="N100" s="12"/>
      <c r="O100" s="12"/>
      <c r="P100" s="12"/>
      <c r="Q100" s="12"/>
      <c r="R100" s="12"/>
      <c r="S100" s="12"/>
      <c r="T100" s="12"/>
    </row>
    <row r="101" spans="1:20" s="11" customFormat="1" ht="12.75" x14ac:dyDescent="0.2">
      <c r="A101" s="12"/>
      <c r="B101" s="12"/>
      <c r="C101" s="12"/>
      <c r="D101" s="12"/>
      <c r="E101" s="12"/>
      <c r="F101" s="12"/>
      <c r="G101" s="12"/>
      <c r="H101" s="12"/>
      <c r="I101" s="12"/>
      <c r="J101" s="12"/>
      <c r="K101" s="12"/>
      <c r="L101" s="12"/>
      <c r="M101" s="12"/>
      <c r="N101" s="12"/>
      <c r="O101" s="12"/>
      <c r="P101" s="12"/>
      <c r="Q101" s="12"/>
      <c r="R101" s="12"/>
      <c r="S101" s="12"/>
      <c r="T101" s="12"/>
    </row>
    <row r="102" spans="1:20" s="11" customFormat="1" ht="12.75" x14ac:dyDescent="0.2">
      <c r="A102" s="12"/>
      <c r="B102" s="12"/>
      <c r="C102" s="12"/>
      <c r="D102" s="12"/>
      <c r="E102" s="12"/>
      <c r="F102" s="12"/>
      <c r="G102" s="12"/>
      <c r="H102" s="12"/>
      <c r="I102" s="12"/>
      <c r="J102" s="12"/>
      <c r="K102" s="12"/>
      <c r="L102" s="12"/>
      <c r="M102" s="12"/>
      <c r="N102" s="12"/>
      <c r="O102" s="12"/>
      <c r="P102" s="12"/>
      <c r="Q102" s="12"/>
      <c r="R102" s="12"/>
      <c r="S102" s="12"/>
      <c r="T102" s="12"/>
    </row>
    <row r="103" spans="1:20" s="11" customFormat="1" ht="12.75" x14ac:dyDescent="0.2">
      <c r="A103" s="12"/>
      <c r="B103" s="12"/>
      <c r="C103" s="12"/>
      <c r="D103" s="12"/>
      <c r="E103" s="12"/>
      <c r="F103" s="12"/>
      <c r="G103" s="12"/>
      <c r="H103" s="12"/>
      <c r="I103" s="12"/>
      <c r="J103" s="12"/>
      <c r="K103" s="12"/>
      <c r="L103" s="12"/>
      <c r="M103" s="12"/>
      <c r="N103" s="12"/>
      <c r="O103" s="12"/>
      <c r="P103" s="12"/>
      <c r="Q103" s="12"/>
      <c r="R103" s="12"/>
      <c r="S103" s="12"/>
      <c r="T103" s="12"/>
    </row>
    <row r="104" spans="1:20" s="11" customFormat="1" ht="12.75" x14ac:dyDescent="0.2">
      <c r="A104" s="12"/>
      <c r="B104" s="12"/>
      <c r="C104" s="12"/>
      <c r="D104" s="12"/>
      <c r="E104" s="12"/>
      <c r="F104" s="12"/>
      <c r="G104" s="12"/>
      <c r="H104" s="12"/>
      <c r="I104" s="12"/>
      <c r="J104" s="12"/>
      <c r="K104" s="12"/>
      <c r="L104" s="12"/>
      <c r="M104" s="12"/>
      <c r="N104" s="12"/>
      <c r="O104" s="12"/>
      <c r="P104" s="12"/>
      <c r="Q104" s="12"/>
      <c r="R104" s="12"/>
      <c r="S104" s="12"/>
      <c r="T104" s="12"/>
    </row>
    <row r="105" spans="1:20" s="11" customFormat="1" ht="12.75" x14ac:dyDescent="0.2">
      <c r="A105" s="12"/>
      <c r="B105" s="12"/>
      <c r="C105" s="12"/>
      <c r="D105" s="12"/>
      <c r="E105" s="12"/>
      <c r="F105" s="12"/>
      <c r="G105" s="12"/>
      <c r="H105" s="12"/>
      <c r="I105" s="12"/>
      <c r="J105" s="12"/>
      <c r="K105" s="12"/>
      <c r="L105" s="12"/>
      <c r="M105" s="12"/>
      <c r="N105" s="12"/>
      <c r="O105" s="12"/>
      <c r="P105" s="12"/>
      <c r="Q105" s="12"/>
      <c r="R105" s="12"/>
      <c r="S105" s="12"/>
      <c r="T105" s="12"/>
    </row>
    <row r="106" spans="1:20" s="11" customFormat="1" ht="12.75" x14ac:dyDescent="0.2">
      <c r="A106" s="12"/>
      <c r="B106" s="12"/>
      <c r="C106" s="12"/>
      <c r="D106" s="12"/>
      <c r="E106" s="12"/>
      <c r="F106" s="12"/>
      <c r="G106" s="12"/>
      <c r="H106" s="12"/>
      <c r="I106" s="12"/>
      <c r="J106" s="12"/>
      <c r="K106" s="12"/>
      <c r="L106" s="12"/>
      <c r="M106" s="12"/>
      <c r="N106" s="12"/>
      <c r="O106" s="12"/>
      <c r="P106" s="12"/>
      <c r="Q106" s="12"/>
      <c r="R106" s="12"/>
      <c r="S106" s="12"/>
      <c r="T106" s="12"/>
    </row>
    <row r="107" spans="1:20" s="11" customFormat="1" ht="12.75" x14ac:dyDescent="0.2">
      <c r="A107" s="12"/>
      <c r="B107" s="12"/>
      <c r="C107" s="12"/>
      <c r="D107" s="12"/>
      <c r="E107" s="12"/>
      <c r="F107" s="12"/>
      <c r="G107" s="12"/>
      <c r="H107" s="12"/>
      <c r="I107" s="12"/>
      <c r="J107" s="12"/>
      <c r="K107" s="12"/>
      <c r="L107" s="12"/>
      <c r="M107" s="12"/>
      <c r="N107" s="12"/>
      <c r="O107" s="12"/>
      <c r="P107" s="12"/>
      <c r="Q107" s="12"/>
      <c r="R107" s="12"/>
      <c r="S107" s="12"/>
      <c r="T107" s="12"/>
    </row>
    <row r="108" spans="1:20" s="11" customFormat="1" ht="12.75" x14ac:dyDescent="0.2">
      <c r="A108" s="12"/>
      <c r="B108" s="12"/>
      <c r="C108" s="12"/>
      <c r="D108" s="12"/>
      <c r="E108" s="12"/>
      <c r="F108" s="12"/>
      <c r="G108" s="12"/>
      <c r="H108" s="12"/>
      <c r="I108" s="12"/>
      <c r="J108" s="12"/>
      <c r="K108" s="12"/>
      <c r="L108" s="12"/>
      <c r="M108" s="12"/>
      <c r="N108" s="12"/>
      <c r="O108" s="12"/>
      <c r="P108" s="12"/>
      <c r="Q108" s="12"/>
      <c r="R108" s="12"/>
      <c r="S108" s="12"/>
      <c r="T108" s="12"/>
    </row>
    <row r="109" spans="1:20" s="11" customFormat="1" ht="12.75" x14ac:dyDescent="0.2">
      <c r="A109" s="12"/>
      <c r="B109" s="12"/>
      <c r="C109" s="12"/>
      <c r="D109" s="12"/>
      <c r="E109" s="12"/>
      <c r="F109" s="12"/>
      <c r="G109" s="12"/>
      <c r="H109" s="12"/>
      <c r="I109" s="12"/>
      <c r="J109" s="12"/>
      <c r="K109" s="12"/>
      <c r="L109" s="12"/>
      <c r="M109" s="12"/>
      <c r="N109" s="12"/>
      <c r="O109" s="12"/>
      <c r="P109" s="12"/>
      <c r="Q109" s="12"/>
      <c r="R109" s="12"/>
      <c r="S109" s="12"/>
      <c r="T109" s="12"/>
    </row>
    <row r="110" spans="1:20" s="11" customFormat="1" ht="12.75" x14ac:dyDescent="0.2">
      <c r="A110" s="12"/>
      <c r="B110" s="12"/>
      <c r="C110" s="12"/>
      <c r="D110" s="12"/>
      <c r="E110" s="12"/>
      <c r="F110" s="12"/>
      <c r="G110" s="12"/>
      <c r="H110" s="12"/>
      <c r="I110" s="12"/>
      <c r="J110" s="12"/>
      <c r="K110" s="12"/>
      <c r="L110" s="12"/>
      <c r="M110" s="12"/>
      <c r="N110" s="12"/>
      <c r="O110" s="12"/>
      <c r="P110" s="12"/>
      <c r="Q110" s="12"/>
      <c r="R110" s="12"/>
      <c r="S110" s="12"/>
      <c r="T110" s="12"/>
    </row>
    <row r="111" spans="1:20" s="11" customFormat="1" ht="12.75" x14ac:dyDescent="0.2">
      <c r="A111" s="12"/>
      <c r="B111" s="12"/>
      <c r="C111" s="12"/>
      <c r="D111" s="12"/>
      <c r="E111" s="12"/>
      <c r="F111" s="12"/>
      <c r="G111" s="12"/>
      <c r="H111" s="12"/>
      <c r="I111" s="12"/>
      <c r="J111" s="12"/>
      <c r="K111" s="12"/>
      <c r="L111" s="12"/>
      <c r="M111" s="12"/>
      <c r="N111" s="12"/>
      <c r="O111" s="12"/>
      <c r="P111" s="12"/>
      <c r="Q111" s="12"/>
      <c r="R111" s="12"/>
      <c r="S111" s="12"/>
      <c r="T111" s="12"/>
    </row>
  </sheetData>
  <sheetProtection formatColumns="0" formatRows="0" autoFilter="0"/>
  <mergeCells count="5">
    <mergeCell ref="B1:F1"/>
    <mergeCell ref="J1:M1"/>
    <mergeCell ref="P2:R2"/>
    <mergeCell ref="C2:E2"/>
    <mergeCell ref="G2:I2"/>
  </mergeCells>
  <dataValidations count="5">
    <dataValidation type="date" allowBlank="1" showInputMessage="1" showErrorMessage="1" errorTitle="Erro!" error="Se o final da vigência não ocorrerá em 2024, presume-se que sua prorrogação não ocorrerá neste exercício. Assim, sua inclusão no PAC 2024 é indevida." sqref="Q4:Q17" xr:uid="{00000000-0002-0000-0200-000000000000}">
      <formula1>45292</formula1>
      <formula2>45657</formula2>
    </dataValidation>
    <dataValidation type="date" allowBlank="1" showInputMessage="1" showErrorMessage="1" errorTitle="Erro!" error="Somente devem ser informadas no PAC 2024 as contratações programadas para ocorrer no durante o exercício de 2024." sqref="S4:S17" xr:uid="{00000000-0002-0000-0200-000001000000}">
      <formula1>45292</formula1>
      <formula2>45657</formula2>
    </dataValidation>
    <dataValidation operator="greaterThanOrEqual" allowBlank="1" showInputMessage="1" showErrorMessage="1" error="Digite uma data válida" sqref="R4:R17" xr:uid="{00000000-0002-0000-0200-000002000000}"/>
    <dataValidation type="list" allowBlank="1" showInputMessage="1" showErrorMessage="1" sqref="L4:L17" xr:uid="{00000000-0002-0000-0200-000003000000}">
      <formula1>"Alto,Médio,Baixo"</formula1>
    </dataValidation>
    <dataValidation allowBlank="1" showInputMessage="1" sqref="B4:B17" xr:uid="{00000000-0002-0000-0200-000004000000}"/>
  </dataValidations>
  <pageMargins left="0.511811024" right="0.511811024" top="0.78740157499999996" bottom="0.78740157499999996" header="0.31496062000000002" footer="0.31496062000000002"/>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1" id="{91BE2379-46A3-4C16-A1DC-85EF52C051FB}">
            <xm:f>$G4=Auxiliar!$B$17</xm:f>
            <x14:dxf>
              <fill>
                <patternFill>
                  <bgColor theme="1"/>
                </patternFill>
              </fill>
            </x14:dxf>
          </x14:cfRule>
          <xm:sqref>H4:H17</xm:sqref>
        </x14:conditionalFormatting>
        <x14:conditionalFormatting xmlns:xm="http://schemas.microsoft.com/office/excel/2006/main">
          <x14:cfRule type="expression" priority="2" id="{91BE2379-46A3-4C16-A1DC-85EF52C051FB}">
            <xm:f>$G4=Auxiliar!$B$16</xm:f>
            <x14:dxf>
              <fill>
                <patternFill>
                  <bgColor theme="1"/>
                </patternFill>
              </fill>
            </x14:dxf>
          </x14:cfRule>
          <xm:sqref>I4:I17</xm:sqref>
        </x14:conditionalFormatting>
        <x14:conditionalFormatting xmlns:xm="http://schemas.microsoft.com/office/excel/2006/main">
          <x14:cfRule type="expression" priority="15" id="{B0B1ACBC-8711-49E6-B9BF-426530F929B1}">
            <xm:f>$O4=Auxiliar!$H$5</xm:f>
            <x14:dxf>
              <fill>
                <patternFill>
                  <bgColor theme="1"/>
                </patternFill>
              </fill>
            </x14:dxf>
          </x14:cfRule>
          <xm:sqref>P4:R17</xm:sqref>
        </x14:conditionalFormatting>
        <x14:conditionalFormatting xmlns:xm="http://schemas.microsoft.com/office/excel/2006/main">
          <x14:cfRule type="expression" priority="35" id="{0954D6B9-4C05-42E4-B90E-420BDA4E6375}">
            <xm:f>OR($O4=Auxiliar!$H$7,$O4=Auxiliar!$H$8,$O4=Auxiliar!$H$9)</xm:f>
            <x14:dxf>
              <fill>
                <patternFill>
                  <bgColor theme="1"/>
                </patternFill>
              </fill>
            </x14:dxf>
          </x14:cfRule>
          <xm:sqref>S4:T17</xm:sqref>
        </x14:conditionalFormatting>
      </x14:conditionalFormattings>
    </ext>
    <ext xmlns:x14="http://schemas.microsoft.com/office/spreadsheetml/2009/9/main" uri="{CCE6A557-97BC-4b89-ADB6-D9C93CAAB3DF}">
      <x14:dataValidations xmlns:xm="http://schemas.microsoft.com/office/excel/2006/main" count="6">
        <x14:dataValidation type="list" errorStyle="warning" allowBlank="1" showInputMessage="1" xr:uid="{00000000-0002-0000-0200-000005000000}">
          <x14:formula1>
            <xm:f>Auxiliar!$D$5:$D$17</xm:f>
          </x14:formula1>
          <xm:sqref>D4:D17</xm:sqref>
        </x14:dataValidation>
        <x14:dataValidation type="list" allowBlank="1" showInputMessage="1" showErrorMessage="1" xr:uid="{00000000-0002-0000-0200-000006000000}">
          <x14:formula1>
            <xm:f>Auxiliar!$F$5:$F$18</xm:f>
          </x14:formula1>
          <xm:sqref>N4:N17</xm:sqref>
        </x14:dataValidation>
        <x14:dataValidation type="list" allowBlank="1" showInputMessage="1" xr:uid="{00000000-0002-0000-0200-000007000000}">
          <x14:formula1>
            <xm:f>Auxiliar!$B$5:$B$10</xm:f>
          </x14:formula1>
          <xm:sqref>C4:C17</xm:sqref>
        </x14:dataValidation>
        <x14:dataValidation type="list" allowBlank="1" showInputMessage="1" showErrorMessage="1" xr:uid="{00000000-0002-0000-0200-000008000000}">
          <x14:formula1>
            <xm:f>Auxiliar!$H$5:$H$9</xm:f>
          </x14:formula1>
          <xm:sqref>O4:O17</xm:sqref>
        </x14:dataValidation>
        <x14:dataValidation type="list" allowBlank="1" showInputMessage="1" showErrorMessage="1" xr:uid="{00000000-0002-0000-0200-000009000000}">
          <x14:formula1>
            <xm:f>Auxiliar!$J$5:$J$26</xm:f>
          </x14:formula1>
          <xm:sqref>U4:U17</xm:sqref>
        </x14:dataValidation>
        <x14:dataValidation type="list" allowBlank="1" showInputMessage="1" showErrorMessage="1" xr:uid="{00000000-0002-0000-0200-00000A000000}">
          <x14:formula1>
            <xm:f>Auxiliar!$B$16:$B$17</xm:f>
          </x14:formula1>
          <xm:sqref>G4:G17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249977111117893"/>
  </sheetPr>
  <dimension ref="A1:V103"/>
  <sheetViews>
    <sheetView zoomScaleNormal="100" workbookViewId="0">
      <pane ySplit="3" topLeftCell="A4" activePane="bottomLeft" state="frozen"/>
      <selection pane="bottomLeft" activeCell="C2" sqref="C2:E2"/>
    </sheetView>
  </sheetViews>
  <sheetFormatPr defaultColWidth="0" defaultRowHeight="15" x14ac:dyDescent="0.25"/>
  <cols>
    <col min="1" max="1" width="2.28515625" style="5" customWidth="1"/>
    <col min="2" max="2" width="7.42578125" style="5" bestFit="1" customWidth="1"/>
    <col min="3" max="3" width="14.7109375" style="5" customWidth="1"/>
    <col min="4" max="5" width="9.7109375" style="5" customWidth="1"/>
    <col min="6" max="6" width="55.7109375" style="5" customWidth="1"/>
    <col min="7" max="9" width="12.7109375" style="5" customWidth="1"/>
    <col min="10" max="11" width="17.7109375" style="5" customWidth="1"/>
    <col min="12" max="12" width="12.7109375" style="5" customWidth="1"/>
    <col min="13" max="14" width="52.7109375" style="5" customWidth="1"/>
    <col min="15" max="15" width="23.42578125" style="5" customWidth="1"/>
    <col min="16" max="16" width="14" style="5" customWidth="1"/>
    <col min="17" max="17" width="16.42578125" style="5" customWidth="1"/>
    <col min="18" max="18" width="24.42578125" style="5" customWidth="1"/>
    <col min="19" max="19" width="19.85546875" style="5" customWidth="1"/>
    <col min="20" max="20" width="24.42578125" style="5" bestFit="1" customWidth="1"/>
    <col min="21" max="21" width="22.7109375" style="1" customWidth="1"/>
    <col min="22" max="22" width="9.140625" style="1" customWidth="1"/>
    <col min="23" max="16384" width="9.140625" style="1" hidden="1"/>
  </cols>
  <sheetData>
    <row r="1" spans="1:21" ht="81.75" customHeight="1" x14ac:dyDescent="0.25">
      <c r="A1" s="4"/>
      <c r="B1" s="209" t="s">
        <v>18</v>
      </c>
      <c r="C1" s="209"/>
      <c r="D1" s="210"/>
      <c r="E1" s="210"/>
      <c r="F1" s="210"/>
      <c r="G1" s="211"/>
      <c r="H1" s="211"/>
      <c r="I1" s="211"/>
      <c r="J1" s="211"/>
      <c r="K1" s="211"/>
      <c r="L1" s="211"/>
      <c r="M1" s="211"/>
      <c r="N1" s="4"/>
      <c r="O1" s="4"/>
      <c r="P1" s="4"/>
      <c r="Q1" s="4"/>
      <c r="R1" s="4"/>
      <c r="S1" s="4"/>
      <c r="T1" s="4"/>
    </row>
    <row r="2" spans="1:21" s="11" customFormat="1" ht="39.950000000000003" customHeight="1" x14ac:dyDescent="0.2">
      <c r="A2" s="7"/>
      <c r="C2" s="212" t="s">
        <v>19</v>
      </c>
      <c r="D2" s="212"/>
      <c r="E2" s="212"/>
      <c r="F2" s="8"/>
      <c r="G2" s="212" t="s">
        <v>20</v>
      </c>
      <c r="H2" s="212"/>
      <c r="I2" s="212"/>
      <c r="J2" s="19"/>
      <c r="K2" s="19"/>
      <c r="L2" s="19"/>
      <c r="M2" s="7"/>
      <c r="N2" s="7"/>
      <c r="O2" s="9"/>
      <c r="P2" s="213" t="s">
        <v>21</v>
      </c>
      <c r="Q2" s="213"/>
      <c r="R2" s="213"/>
      <c r="S2" s="10"/>
      <c r="T2" s="10"/>
    </row>
    <row r="3" spans="1:21" ht="50.1" customHeight="1" x14ac:dyDescent="0.25">
      <c r="A3" s="13"/>
      <c r="B3" s="14" t="s">
        <v>22</v>
      </c>
      <c r="C3" s="14" t="s">
        <v>2</v>
      </c>
      <c r="D3" s="14" t="s">
        <v>23</v>
      </c>
      <c r="E3" s="14" t="s">
        <v>24</v>
      </c>
      <c r="F3" s="14" t="s">
        <v>25</v>
      </c>
      <c r="G3" s="14" t="s">
        <v>26</v>
      </c>
      <c r="H3" s="14" t="s">
        <v>27</v>
      </c>
      <c r="I3" s="14" t="s">
        <v>28</v>
      </c>
      <c r="J3" s="14" t="s">
        <v>29</v>
      </c>
      <c r="K3" s="14" t="s">
        <v>30</v>
      </c>
      <c r="L3" s="14" t="s">
        <v>31</v>
      </c>
      <c r="M3" s="14" t="s">
        <v>32</v>
      </c>
      <c r="N3" s="14" t="s">
        <v>33</v>
      </c>
      <c r="O3" s="14" t="s">
        <v>34</v>
      </c>
      <c r="P3" s="14" t="s">
        <v>35</v>
      </c>
      <c r="Q3" s="14" t="s">
        <v>36</v>
      </c>
      <c r="R3" s="14" t="s">
        <v>37</v>
      </c>
      <c r="S3" s="14" t="s">
        <v>38</v>
      </c>
      <c r="T3" s="54" t="s">
        <v>39</v>
      </c>
      <c r="U3" s="120" t="s">
        <v>40</v>
      </c>
    </row>
    <row r="4" spans="1:21" ht="45" x14ac:dyDescent="0.25">
      <c r="B4" s="61">
        <v>1</v>
      </c>
      <c r="C4" s="61" t="s">
        <v>6</v>
      </c>
      <c r="D4" s="61" t="s">
        <v>105</v>
      </c>
      <c r="E4" s="61" t="s">
        <v>106</v>
      </c>
      <c r="F4" s="61" t="s">
        <v>107</v>
      </c>
      <c r="G4" s="61" t="s">
        <v>44</v>
      </c>
      <c r="H4" s="61"/>
      <c r="I4" s="61">
        <v>15156</v>
      </c>
      <c r="J4" s="61">
        <v>937</v>
      </c>
      <c r="K4" s="62">
        <v>142573.92000000001</v>
      </c>
      <c r="L4" s="61" t="s">
        <v>75</v>
      </c>
      <c r="M4" s="61" t="s">
        <v>108</v>
      </c>
      <c r="N4" s="61" t="s">
        <v>62</v>
      </c>
      <c r="O4" s="61" t="s">
        <v>109</v>
      </c>
      <c r="P4" s="63" t="s">
        <v>110</v>
      </c>
      <c r="Q4" s="64">
        <v>45589</v>
      </c>
      <c r="R4" s="63" t="s">
        <v>111</v>
      </c>
      <c r="S4" s="64"/>
      <c r="T4" s="65"/>
      <c r="U4" s="53" t="s">
        <v>64</v>
      </c>
    </row>
    <row r="5" spans="1:21" ht="45" x14ac:dyDescent="0.25">
      <c r="B5" s="61">
        <v>2</v>
      </c>
      <c r="C5" s="61" t="s">
        <v>6</v>
      </c>
      <c r="D5" s="61" t="s">
        <v>105</v>
      </c>
      <c r="E5" s="61" t="s">
        <v>106</v>
      </c>
      <c r="F5" s="61" t="s">
        <v>112</v>
      </c>
      <c r="G5" s="61" t="s">
        <v>44</v>
      </c>
      <c r="H5" s="61"/>
      <c r="I5" s="61">
        <v>906</v>
      </c>
      <c r="J5" s="61">
        <v>100</v>
      </c>
      <c r="K5" s="62">
        <v>1800</v>
      </c>
      <c r="L5" s="61" t="s">
        <v>46</v>
      </c>
      <c r="M5" s="61" t="s">
        <v>113</v>
      </c>
      <c r="N5" s="61" t="s">
        <v>62</v>
      </c>
      <c r="O5" s="61" t="s">
        <v>109</v>
      </c>
      <c r="P5" s="63" t="s">
        <v>114</v>
      </c>
      <c r="Q5" s="64">
        <v>45473</v>
      </c>
      <c r="R5" s="63" t="s">
        <v>115</v>
      </c>
      <c r="S5" s="64"/>
      <c r="T5" s="65"/>
      <c r="U5" s="53" t="s">
        <v>64</v>
      </c>
    </row>
    <row r="6" spans="1:21" ht="45" x14ac:dyDescent="0.25">
      <c r="B6" s="66">
        <v>3</v>
      </c>
      <c r="C6" s="66" t="s">
        <v>6</v>
      </c>
      <c r="D6" s="66" t="s">
        <v>105</v>
      </c>
      <c r="E6" s="66" t="s">
        <v>106</v>
      </c>
      <c r="F6" s="66" t="s">
        <v>116</v>
      </c>
      <c r="G6" s="66"/>
      <c r="H6" s="67"/>
      <c r="I6" s="67"/>
      <c r="J6" s="66"/>
      <c r="K6" s="68"/>
      <c r="L6" s="66"/>
      <c r="M6" s="66"/>
      <c r="N6" s="66"/>
      <c r="O6" s="66"/>
      <c r="P6" s="69"/>
      <c r="Q6" s="70"/>
      <c r="R6" s="69"/>
      <c r="S6" s="70"/>
      <c r="T6" s="71"/>
      <c r="U6" s="58" t="s">
        <v>117</v>
      </c>
    </row>
    <row r="7" spans="1:21" ht="45" x14ac:dyDescent="0.25">
      <c r="B7" s="61">
        <v>4</v>
      </c>
      <c r="C7" s="61" t="s">
        <v>6</v>
      </c>
      <c r="D7" s="99" t="s">
        <v>118</v>
      </c>
      <c r="E7" s="14" t="s">
        <v>119</v>
      </c>
      <c r="F7" s="14" t="s">
        <v>120</v>
      </c>
      <c r="G7" s="61" t="s">
        <v>44</v>
      </c>
      <c r="H7" s="61"/>
      <c r="I7" s="61">
        <v>20184</v>
      </c>
      <c r="J7" s="99">
        <v>300</v>
      </c>
      <c r="K7" s="100">
        <v>38190</v>
      </c>
      <c r="L7" s="101" t="s">
        <v>46</v>
      </c>
      <c r="M7" s="14" t="s">
        <v>121</v>
      </c>
      <c r="N7" s="99" t="s">
        <v>62</v>
      </c>
      <c r="O7" s="99" t="s">
        <v>63</v>
      </c>
      <c r="P7" s="102"/>
      <c r="Q7" s="103"/>
      <c r="R7" s="103"/>
      <c r="S7" s="103">
        <v>45657</v>
      </c>
      <c r="T7" s="104" t="s">
        <v>122</v>
      </c>
      <c r="U7" s="53" t="s">
        <v>123</v>
      </c>
    </row>
    <row r="8" spans="1:21" ht="45" x14ac:dyDescent="0.25">
      <c r="B8" s="61">
        <v>5</v>
      </c>
      <c r="C8" s="61" t="s">
        <v>6</v>
      </c>
      <c r="D8" s="99" t="s">
        <v>118</v>
      </c>
      <c r="E8" s="14" t="s">
        <v>119</v>
      </c>
      <c r="F8" s="14" t="s">
        <v>124</v>
      </c>
      <c r="G8" s="61" t="s">
        <v>44</v>
      </c>
      <c r="H8" s="48"/>
      <c r="I8" s="61">
        <v>9040</v>
      </c>
      <c r="J8" s="99">
        <v>300</v>
      </c>
      <c r="K8" s="100">
        <v>38190</v>
      </c>
      <c r="L8" s="101" t="s">
        <v>46</v>
      </c>
      <c r="M8" s="14" t="s">
        <v>121</v>
      </c>
      <c r="N8" s="99" t="s">
        <v>62</v>
      </c>
      <c r="O8" s="99" t="s">
        <v>63</v>
      </c>
      <c r="P8" s="102"/>
      <c r="Q8" s="103"/>
      <c r="R8" s="103"/>
      <c r="S8" s="103">
        <v>45657</v>
      </c>
      <c r="T8" s="104" t="s">
        <v>122</v>
      </c>
      <c r="U8" s="53" t="s">
        <v>123</v>
      </c>
    </row>
    <row r="9" spans="1:21" ht="45" x14ac:dyDescent="0.25">
      <c r="B9" s="61">
        <v>6</v>
      </c>
      <c r="C9" s="61" t="s">
        <v>6</v>
      </c>
      <c r="D9" s="99" t="s">
        <v>118</v>
      </c>
      <c r="E9" s="14" t="s">
        <v>119</v>
      </c>
      <c r="F9" s="14" t="s">
        <v>125</v>
      </c>
      <c r="G9" s="61" t="s">
        <v>44</v>
      </c>
      <c r="H9" s="48"/>
      <c r="I9" s="61">
        <v>5916</v>
      </c>
      <c r="J9" s="99">
        <v>300</v>
      </c>
      <c r="K9" s="100">
        <v>38190</v>
      </c>
      <c r="L9" s="101" t="s">
        <v>46</v>
      </c>
      <c r="M9" s="14" t="s">
        <v>121</v>
      </c>
      <c r="N9" s="99" t="s">
        <v>62</v>
      </c>
      <c r="O9" s="99" t="s">
        <v>63</v>
      </c>
      <c r="P9" s="102"/>
      <c r="Q9" s="103"/>
      <c r="R9" s="103"/>
      <c r="S9" s="103">
        <v>45657</v>
      </c>
      <c r="T9" s="104" t="s">
        <v>122</v>
      </c>
      <c r="U9" s="53" t="s">
        <v>123</v>
      </c>
    </row>
    <row r="10" spans="1:21" ht="60" x14ac:dyDescent="0.25">
      <c r="B10" s="158">
        <v>7</v>
      </c>
      <c r="C10" s="61" t="s">
        <v>6</v>
      </c>
      <c r="D10" s="175" t="s">
        <v>105</v>
      </c>
      <c r="E10" s="175" t="s">
        <v>126</v>
      </c>
      <c r="F10" s="175" t="s">
        <v>127</v>
      </c>
      <c r="G10" s="158" t="s">
        <v>89</v>
      </c>
      <c r="H10" s="14">
        <v>7690</v>
      </c>
      <c r="I10" s="48"/>
      <c r="J10" s="175">
        <v>510</v>
      </c>
      <c r="K10" s="176">
        <v>7650</v>
      </c>
      <c r="L10" s="177" t="s">
        <v>75</v>
      </c>
      <c r="M10" s="175" t="s">
        <v>128</v>
      </c>
      <c r="N10" s="99" t="s">
        <v>62</v>
      </c>
      <c r="O10" s="175" t="s">
        <v>63</v>
      </c>
      <c r="P10" s="178"/>
      <c r="Q10" s="179"/>
      <c r="R10" s="179"/>
      <c r="S10" s="179">
        <v>45657</v>
      </c>
      <c r="T10" s="180" t="s">
        <v>129</v>
      </c>
      <c r="U10" s="159" t="s">
        <v>130</v>
      </c>
    </row>
    <row r="11" spans="1:21" ht="60" x14ac:dyDescent="0.25">
      <c r="B11" s="158">
        <v>8</v>
      </c>
      <c r="C11" s="61" t="s">
        <v>6</v>
      </c>
      <c r="D11" s="175" t="s">
        <v>105</v>
      </c>
      <c r="E11" s="175" t="s">
        <v>126</v>
      </c>
      <c r="F11" s="175" t="s">
        <v>131</v>
      </c>
      <c r="G11" s="158" t="s">
        <v>89</v>
      </c>
      <c r="H11" s="14">
        <v>7690</v>
      </c>
      <c r="I11" s="48"/>
      <c r="J11" s="175">
        <v>1</v>
      </c>
      <c r="K11" s="176">
        <v>210</v>
      </c>
      <c r="L11" s="177" t="s">
        <v>75</v>
      </c>
      <c r="M11" s="175" t="s">
        <v>128</v>
      </c>
      <c r="N11" s="99" t="s">
        <v>62</v>
      </c>
      <c r="O11" s="175" t="s">
        <v>63</v>
      </c>
      <c r="P11" s="178"/>
      <c r="Q11" s="179"/>
      <c r="R11" s="179"/>
      <c r="S11" s="179">
        <v>45657</v>
      </c>
      <c r="T11" s="180" t="s">
        <v>129</v>
      </c>
      <c r="U11" s="159" t="s">
        <v>130</v>
      </c>
    </row>
    <row r="91" spans="1:20" s="11" customFormat="1" ht="12.75" x14ac:dyDescent="0.2">
      <c r="A91" s="12"/>
      <c r="B91" s="12"/>
      <c r="C91" s="12"/>
      <c r="D91" s="12"/>
      <c r="E91" s="12"/>
      <c r="F91" s="12"/>
      <c r="G91" s="12"/>
      <c r="H91" s="12"/>
      <c r="I91" s="12"/>
      <c r="J91" s="12"/>
      <c r="K91" s="12"/>
      <c r="L91" s="12"/>
      <c r="M91" s="12"/>
      <c r="N91" s="12"/>
      <c r="O91" s="12"/>
      <c r="P91" s="12"/>
      <c r="Q91" s="12"/>
      <c r="R91" s="12"/>
      <c r="S91" s="12"/>
      <c r="T91" s="12"/>
    </row>
    <row r="92" spans="1:20" s="11" customFormat="1" ht="12.75" x14ac:dyDescent="0.2">
      <c r="A92" s="12"/>
      <c r="B92" s="12"/>
      <c r="C92" s="12"/>
      <c r="D92" s="12"/>
      <c r="E92" s="12"/>
      <c r="F92" s="12"/>
      <c r="G92" s="12"/>
      <c r="H92" s="12"/>
      <c r="I92" s="12"/>
      <c r="J92" s="12"/>
      <c r="K92" s="12"/>
      <c r="L92" s="12"/>
      <c r="M92" s="12"/>
      <c r="N92" s="12"/>
      <c r="O92" s="12"/>
      <c r="P92" s="12"/>
      <c r="Q92" s="12"/>
      <c r="R92" s="12"/>
      <c r="S92" s="12"/>
      <c r="T92" s="12"/>
    </row>
    <row r="93" spans="1:20" s="11" customFormat="1" ht="12.75" x14ac:dyDescent="0.2">
      <c r="A93" s="12"/>
      <c r="B93" s="12"/>
      <c r="C93" s="12"/>
      <c r="D93" s="12"/>
      <c r="E93" s="12"/>
      <c r="F93" s="12"/>
      <c r="G93" s="12"/>
      <c r="H93" s="12"/>
      <c r="I93" s="12"/>
      <c r="J93" s="12"/>
      <c r="K93" s="12"/>
      <c r="L93" s="12"/>
      <c r="M93" s="12"/>
      <c r="N93" s="12"/>
      <c r="O93" s="12"/>
      <c r="P93" s="12"/>
      <c r="Q93" s="12"/>
      <c r="R93" s="12"/>
      <c r="S93" s="12"/>
      <c r="T93" s="12"/>
    </row>
    <row r="94" spans="1:20" s="11" customFormat="1" ht="12.75" x14ac:dyDescent="0.2">
      <c r="A94" s="12"/>
      <c r="B94" s="12"/>
      <c r="C94" s="12"/>
      <c r="D94" s="12"/>
      <c r="E94" s="12"/>
      <c r="F94" s="12"/>
      <c r="G94" s="12"/>
      <c r="H94" s="12"/>
      <c r="I94" s="12"/>
      <c r="J94" s="12"/>
      <c r="K94" s="12"/>
      <c r="L94" s="12"/>
      <c r="M94" s="12"/>
      <c r="N94" s="12"/>
      <c r="O94" s="12"/>
      <c r="P94" s="12"/>
      <c r="Q94" s="12"/>
      <c r="R94" s="12"/>
      <c r="S94" s="12"/>
      <c r="T94" s="12"/>
    </row>
    <row r="95" spans="1:20" s="11" customFormat="1" ht="12.75" x14ac:dyDescent="0.2">
      <c r="A95" s="12"/>
      <c r="B95" s="12"/>
      <c r="C95" s="12"/>
      <c r="D95" s="12"/>
      <c r="E95" s="12"/>
      <c r="F95" s="12"/>
      <c r="G95" s="12"/>
      <c r="H95" s="12"/>
      <c r="I95" s="12"/>
      <c r="J95" s="12"/>
      <c r="K95" s="12"/>
      <c r="L95" s="12"/>
      <c r="M95" s="12"/>
      <c r="N95" s="12"/>
      <c r="O95" s="12"/>
      <c r="P95" s="12"/>
      <c r="Q95" s="12"/>
      <c r="R95" s="12"/>
      <c r="S95" s="12"/>
      <c r="T95" s="12"/>
    </row>
    <row r="96" spans="1:20" s="11" customFormat="1" ht="12.75" x14ac:dyDescent="0.2">
      <c r="A96" s="12"/>
      <c r="B96" s="12"/>
      <c r="C96" s="12"/>
      <c r="D96" s="12"/>
      <c r="E96" s="12"/>
      <c r="F96" s="12"/>
      <c r="G96" s="12"/>
      <c r="H96" s="12"/>
      <c r="I96" s="12"/>
      <c r="J96" s="12"/>
      <c r="K96" s="12"/>
      <c r="L96" s="12"/>
      <c r="M96" s="12"/>
      <c r="N96" s="12"/>
      <c r="O96" s="12"/>
      <c r="P96" s="12"/>
      <c r="Q96" s="12"/>
      <c r="R96" s="12"/>
      <c r="S96" s="12"/>
      <c r="T96" s="12"/>
    </row>
    <row r="97" spans="1:20" s="11" customFormat="1" ht="12.75" x14ac:dyDescent="0.2">
      <c r="A97" s="12"/>
      <c r="B97" s="12"/>
      <c r="C97" s="12"/>
      <c r="D97" s="12"/>
      <c r="E97" s="12"/>
      <c r="F97" s="12"/>
      <c r="G97" s="12"/>
      <c r="H97" s="12"/>
      <c r="I97" s="12"/>
      <c r="J97" s="12"/>
      <c r="K97" s="12"/>
      <c r="L97" s="12"/>
      <c r="M97" s="12"/>
      <c r="N97" s="12"/>
      <c r="O97" s="12"/>
      <c r="P97" s="12"/>
      <c r="Q97" s="12"/>
      <c r="R97" s="12"/>
      <c r="S97" s="12"/>
      <c r="T97" s="12"/>
    </row>
    <row r="98" spans="1:20" s="11" customFormat="1" ht="12.75" x14ac:dyDescent="0.2">
      <c r="A98" s="12"/>
      <c r="B98" s="12"/>
      <c r="C98" s="12"/>
      <c r="D98" s="12"/>
      <c r="E98" s="12"/>
      <c r="F98" s="12"/>
      <c r="G98" s="12"/>
      <c r="H98" s="12"/>
      <c r="I98" s="12"/>
      <c r="J98" s="12"/>
      <c r="K98" s="12"/>
      <c r="L98" s="12"/>
      <c r="M98" s="12"/>
      <c r="N98" s="12"/>
      <c r="O98" s="12"/>
      <c r="P98" s="12"/>
      <c r="Q98" s="12"/>
      <c r="R98" s="12"/>
      <c r="S98" s="12"/>
      <c r="T98" s="12"/>
    </row>
    <row r="99" spans="1:20" s="11" customFormat="1" ht="12.75" x14ac:dyDescent="0.2">
      <c r="A99" s="12"/>
      <c r="B99" s="12"/>
      <c r="C99" s="12"/>
      <c r="D99" s="12"/>
      <c r="E99" s="12"/>
      <c r="F99" s="12"/>
      <c r="G99" s="12"/>
      <c r="H99" s="12"/>
      <c r="I99" s="12"/>
      <c r="J99" s="12"/>
      <c r="K99" s="12"/>
      <c r="L99" s="12"/>
      <c r="M99" s="12"/>
      <c r="N99" s="12"/>
      <c r="O99" s="12"/>
      <c r="P99" s="12"/>
      <c r="Q99" s="12"/>
      <c r="R99" s="12"/>
      <c r="S99" s="12"/>
      <c r="T99" s="12"/>
    </row>
    <row r="100" spans="1:20" s="11" customFormat="1" ht="12.75" x14ac:dyDescent="0.2">
      <c r="A100" s="12"/>
      <c r="B100" s="12"/>
      <c r="C100" s="12"/>
      <c r="D100" s="12"/>
      <c r="E100" s="12"/>
      <c r="F100" s="12"/>
      <c r="G100" s="12"/>
      <c r="H100" s="12"/>
      <c r="I100" s="12"/>
      <c r="J100" s="12"/>
      <c r="K100" s="12"/>
      <c r="L100" s="12"/>
      <c r="M100" s="12"/>
      <c r="N100" s="12"/>
      <c r="O100" s="12"/>
      <c r="P100" s="12"/>
      <c r="Q100" s="12"/>
      <c r="R100" s="12"/>
      <c r="S100" s="12"/>
      <c r="T100" s="12"/>
    </row>
    <row r="101" spans="1:20" s="11" customFormat="1" ht="12.75" x14ac:dyDescent="0.2">
      <c r="A101" s="12"/>
      <c r="B101" s="12"/>
      <c r="C101" s="12"/>
      <c r="D101" s="12"/>
      <c r="E101" s="12"/>
      <c r="F101" s="12"/>
      <c r="G101" s="12"/>
      <c r="H101" s="12"/>
      <c r="I101" s="12"/>
      <c r="J101" s="12"/>
      <c r="K101" s="12"/>
      <c r="L101" s="12"/>
      <c r="M101" s="12"/>
      <c r="N101" s="12"/>
      <c r="O101" s="12"/>
      <c r="P101" s="12"/>
      <c r="Q101" s="12"/>
      <c r="R101" s="12"/>
      <c r="S101" s="12"/>
      <c r="T101" s="12"/>
    </row>
    <row r="102" spans="1:20" s="11" customFormat="1" ht="12.75" x14ac:dyDescent="0.2">
      <c r="A102" s="12"/>
      <c r="B102" s="12"/>
      <c r="C102" s="12"/>
      <c r="D102" s="12"/>
      <c r="E102" s="12"/>
      <c r="F102" s="12"/>
      <c r="G102" s="12"/>
      <c r="H102" s="12"/>
      <c r="I102" s="12"/>
      <c r="J102" s="12"/>
      <c r="K102" s="12"/>
      <c r="L102" s="12"/>
      <c r="M102" s="12"/>
      <c r="N102" s="12"/>
      <c r="O102" s="12"/>
      <c r="P102" s="12"/>
      <c r="Q102" s="12"/>
      <c r="R102" s="12"/>
      <c r="S102" s="12"/>
      <c r="T102" s="12"/>
    </row>
    <row r="103" spans="1:20" s="11" customFormat="1" ht="12.75" x14ac:dyDescent="0.2">
      <c r="A103" s="12"/>
      <c r="B103" s="12"/>
      <c r="C103" s="12"/>
      <c r="D103" s="12"/>
      <c r="E103" s="12"/>
      <c r="F103" s="12"/>
      <c r="G103" s="12"/>
      <c r="H103" s="12"/>
      <c r="I103" s="12"/>
      <c r="J103" s="12"/>
      <c r="K103" s="12"/>
      <c r="L103" s="12"/>
      <c r="M103" s="12"/>
      <c r="N103" s="12"/>
      <c r="O103" s="12"/>
      <c r="P103" s="12"/>
      <c r="Q103" s="12"/>
      <c r="R103" s="12"/>
      <c r="S103" s="12"/>
      <c r="T103" s="12"/>
    </row>
  </sheetData>
  <sheetProtection formatColumns="0" formatRows="0" autoFilter="0"/>
  <mergeCells count="5">
    <mergeCell ref="B1:F1"/>
    <mergeCell ref="G1:M1"/>
    <mergeCell ref="P2:R2"/>
    <mergeCell ref="C2:E2"/>
    <mergeCell ref="G2:I2"/>
  </mergeCells>
  <dataValidations count="5">
    <dataValidation type="list" allowBlank="1" showInputMessage="1" showErrorMessage="1" sqref="L4:L11" xr:uid="{00000000-0002-0000-0300-000000000000}">
      <formula1>"Alto,Médio,Baixo"</formula1>
    </dataValidation>
    <dataValidation operator="greaterThanOrEqual" allowBlank="1" showInputMessage="1" showErrorMessage="1" error="Digite uma data válida" sqref="R4:R11" xr:uid="{00000000-0002-0000-0300-000001000000}"/>
    <dataValidation type="date" allowBlank="1" showInputMessage="1" showErrorMessage="1" errorTitle="Erro!" error="Somente devem ser informadas no PAC 2024 as contratações programadas para ocorrer no durante o exercício de 2024." sqref="S4:S11" xr:uid="{00000000-0002-0000-0300-000002000000}">
      <formula1>45292</formula1>
      <formula2>45657</formula2>
    </dataValidation>
    <dataValidation type="date" allowBlank="1" showInputMessage="1" showErrorMessage="1" errorTitle="Erro!" error="Se o final da vigência não ocorrerá em 2024, presume-se que sua prorrogação não ocorrerá neste exercício. Assim, sua inclusão no PAC 2024 é indevida." sqref="Q4:Q11" xr:uid="{00000000-0002-0000-0300-000003000000}">
      <formula1>45292</formula1>
      <formula2>45657</formula2>
    </dataValidation>
    <dataValidation allowBlank="1" showInputMessage="1" sqref="B4:B11" xr:uid="{00000000-0002-0000-0300-000004000000}"/>
  </dataValidations>
  <pageMargins left="0.511811024" right="0.511811024" top="0.78740157499999996" bottom="0.78740157499999996" header="0.31496062000000002" footer="0.31496062000000002"/>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3" id="{DCD2D5B9-ECF8-4DDB-ABC3-A5D66EBAF517}">
            <xm:f>$G4=Auxiliar!$B$17</xm:f>
            <x14:dxf>
              <fill>
                <patternFill>
                  <bgColor theme="1"/>
                </patternFill>
              </fill>
            </x14:dxf>
          </x14:cfRule>
          <xm:sqref>H4:H11</xm:sqref>
        </x14:conditionalFormatting>
        <x14:conditionalFormatting xmlns:xm="http://schemas.microsoft.com/office/excel/2006/main">
          <x14:cfRule type="expression" priority="2" id="{DCD2D5B9-ECF8-4DDB-ABC3-A5D66EBAF517}">
            <xm:f>$G4=Auxiliar!$B$16</xm:f>
            <x14:dxf>
              <fill>
                <patternFill>
                  <bgColor theme="1"/>
                </patternFill>
              </fill>
            </x14:dxf>
          </x14:cfRule>
          <xm:sqref>I4:I11</xm:sqref>
        </x14:conditionalFormatting>
        <x14:conditionalFormatting xmlns:xm="http://schemas.microsoft.com/office/excel/2006/main">
          <x14:cfRule type="expression" priority="16" id="{A0E62495-BA87-43EC-9D49-DF5AF7F37435}">
            <xm:f>$O4=Auxiliar!$H$5</xm:f>
            <x14:dxf>
              <fill>
                <patternFill>
                  <bgColor theme="1"/>
                </patternFill>
              </fill>
            </x14:dxf>
          </x14:cfRule>
          <xm:sqref>P4:R11</xm:sqref>
        </x14:conditionalFormatting>
        <x14:conditionalFormatting xmlns:xm="http://schemas.microsoft.com/office/excel/2006/main">
          <x14:cfRule type="expression" priority="36" id="{6BEC9789-4FEC-4DBF-8646-BC1C7D704101}">
            <xm:f>OR($O4=Auxiliar!$H$7,$O4=Auxiliar!$H$8,$O4=Auxiliar!$H$9)</xm:f>
            <x14:dxf>
              <fill>
                <patternFill>
                  <bgColor theme="1"/>
                </patternFill>
              </fill>
            </x14:dxf>
          </x14:cfRule>
          <xm:sqref>S4:T5 S6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00000000-0002-0000-0300-000005000000}">
          <x14:formula1>
            <xm:f>Auxiliar!$F$5:$F$18</xm:f>
          </x14:formula1>
          <xm:sqref>N4:N11</xm:sqref>
        </x14:dataValidation>
        <x14:dataValidation type="list" errorStyle="warning" allowBlank="1" showInputMessage="1" xr:uid="{00000000-0002-0000-0300-000006000000}">
          <x14:formula1>
            <xm:f>Auxiliar!$D$5:$D$20</xm:f>
          </x14:formula1>
          <xm:sqref>D4:D11</xm:sqref>
        </x14:dataValidation>
        <x14:dataValidation type="list" allowBlank="1" showInputMessage="1" xr:uid="{00000000-0002-0000-0300-000007000000}">
          <x14:formula1>
            <xm:f>Auxiliar!$B$5:$B$10</xm:f>
          </x14:formula1>
          <xm:sqref>C4:C11</xm:sqref>
        </x14:dataValidation>
        <x14:dataValidation type="list" allowBlank="1" showInputMessage="1" showErrorMessage="1" xr:uid="{00000000-0002-0000-0300-000008000000}">
          <x14:formula1>
            <xm:f>Auxiliar!$H$5:$H$9</xm:f>
          </x14:formula1>
          <xm:sqref>O4:O11</xm:sqref>
        </x14:dataValidation>
        <x14:dataValidation type="list" allowBlank="1" showInputMessage="1" showErrorMessage="1" xr:uid="{00000000-0002-0000-0300-000009000000}">
          <x14:formula1>
            <xm:f>Auxiliar!$J$5:$J$26</xm:f>
          </x14:formula1>
          <xm:sqref>U4:U11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sheetPr>
  <dimension ref="A1:XFD166"/>
  <sheetViews>
    <sheetView zoomScaleNormal="100" workbookViewId="0">
      <pane ySplit="3" topLeftCell="A4" activePane="bottomLeft" state="frozen"/>
      <selection pane="bottomLeft" activeCell="C2" sqref="C2:E2"/>
    </sheetView>
  </sheetViews>
  <sheetFormatPr defaultColWidth="0" defaultRowHeight="15" x14ac:dyDescent="0.25"/>
  <cols>
    <col min="1" max="1" width="2.28515625" style="5" customWidth="1"/>
    <col min="2" max="2" width="7.42578125" style="5" customWidth="1"/>
    <col min="3" max="3" width="14.7109375" style="5" customWidth="1"/>
    <col min="4" max="5" width="9.7109375" style="5" customWidth="1"/>
    <col min="6" max="6" width="55.7109375" style="5" customWidth="1"/>
    <col min="7" max="9" width="12.7109375" style="5" customWidth="1"/>
    <col min="10" max="11" width="17.7109375" style="5" customWidth="1"/>
    <col min="12" max="12" width="12.7109375" style="5" customWidth="1"/>
    <col min="13" max="14" width="52.7109375" style="5" customWidth="1"/>
    <col min="15" max="15" width="23.42578125" style="5" customWidth="1"/>
    <col min="16" max="16" width="14" style="5" customWidth="1"/>
    <col min="17" max="17" width="16.42578125" style="5" customWidth="1"/>
    <col min="18" max="18" width="24.42578125" style="5" customWidth="1"/>
    <col min="19" max="19" width="19.85546875" style="5" customWidth="1"/>
    <col min="20" max="20" width="25.28515625" style="5" customWidth="1"/>
    <col min="21" max="21" width="22.7109375" style="1" customWidth="1"/>
    <col min="22" max="22" width="9.140625" style="1" customWidth="1"/>
    <col min="23" max="16365" width="9.140625" hidden="1"/>
    <col min="16366" max="16384" width="5" hidden="1"/>
  </cols>
  <sheetData>
    <row r="1" spans="1:21" s="1" customFormat="1" ht="81.75" customHeight="1" x14ac:dyDescent="0.25">
      <c r="A1" s="4"/>
      <c r="B1" s="209" t="s">
        <v>18</v>
      </c>
      <c r="C1" s="209"/>
      <c r="D1" s="210"/>
      <c r="E1" s="210"/>
      <c r="F1" s="210"/>
      <c r="G1" s="211"/>
      <c r="H1" s="211"/>
      <c r="I1" s="211"/>
      <c r="J1" s="211"/>
      <c r="K1" s="211"/>
      <c r="L1" s="211"/>
      <c r="M1" s="211"/>
      <c r="N1" s="4"/>
      <c r="O1" s="4"/>
      <c r="P1" s="4"/>
      <c r="Q1" s="4"/>
      <c r="R1" s="4"/>
      <c r="S1" s="4"/>
      <c r="T1" s="4"/>
    </row>
    <row r="2" spans="1:21" s="11" customFormat="1" ht="39.950000000000003" customHeight="1" x14ac:dyDescent="0.2">
      <c r="A2" s="7"/>
      <c r="C2" s="212" t="s">
        <v>19</v>
      </c>
      <c r="D2" s="212"/>
      <c r="E2" s="212"/>
      <c r="F2" s="8"/>
      <c r="G2" s="212" t="s">
        <v>20</v>
      </c>
      <c r="H2" s="212"/>
      <c r="I2" s="212"/>
      <c r="J2" s="19"/>
      <c r="K2" s="19"/>
      <c r="L2" s="19"/>
      <c r="M2" s="7"/>
      <c r="N2" s="7"/>
      <c r="O2" s="9"/>
      <c r="P2" s="213" t="s">
        <v>21</v>
      </c>
      <c r="Q2" s="213"/>
      <c r="R2" s="213"/>
      <c r="S2" s="10"/>
      <c r="T2" s="10"/>
    </row>
    <row r="3" spans="1:21" ht="50.1" customHeight="1" x14ac:dyDescent="0.25">
      <c r="A3" s="13"/>
      <c r="B3" s="14" t="s">
        <v>22</v>
      </c>
      <c r="C3" s="14" t="s">
        <v>2</v>
      </c>
      <c r="D3" s="14" t="s">
        <v>23</v>
      </c>
      <c r="E3" s="14" t="s">
        <v>24</v>
      </c>
      <c r="F3" s="14" t="s">
        <v>25</v>
      </c>
      <c r="G3" s="14" t="s">
        <v>26</v>
      </c>
      <c r="H3" s="14" t="s">
        <v>27</v>
      </c>
      <c r="I3" s="14" t="s">
        <v>28</v>
      </c>
      <c r="J3" s="14" t="s">
        <v>29</v>
      </c>
      <c r="K3" s="14" t="s">
        <v>30</v>
      </c>
      <c r="L3" s="14" t="s">
        <v>31</v>
      </c>
      <c r="M3" s="14" t="s">
        <v>32</v>
      </c>
      <c r="N3" s="14" t="s">
        <v>33</v>
      </c>
      <c r="O3" s="14" t="s">
        <v>34</v>
      </c>
      <c r="P3" s="14" t="s">
        <v>35</v>
      </c>
      <c r="Q3" s="14" t="s">
        <v>36</v>
      </c>
      <c r="R3" s="14" t="s">
        <v>37</v>
      </c>
      <c r="S3" s="14" t="s">
        <v>38</v>
      </c>
      <c r="T3" s="54" t="s">
        <v>39</v>
      </c>
      <c r="U3" s="55" t="s">
        <v>40</v>
      </c>
    </row>
    <row r="4" spans="1:21" ht="45" x14ac:dyDescent="0.25">
      <c r="B4" s="160">
        <v>1</v>
      </c>
      <c r="C4" s="161" t="s">
        <v>7</v>
      </c>
      <c r="D4" s="14" t="s">
        <v>132</v>
      </c>
      <c r="E4" s="14" t="s">
        <v>132</v>
      </c>
      <c r="F4" s="14" t="s">
        <v>133</v>
      </c>
      <c r="G4" s="14" t="s">
        <v>44</v>
      </c>
      <c r="H4" s="61" t="s">
        <v>58</v>
      </c>
      <c r="I4" s="61">
        <v>3719</v>
      </c>
      <c r="J4" s="14" t="s">
        <v>134</v>
      </c>
      <c r="K4" s="72">
        <v>139441.66</v>
      </c>
      <c r="L4" s="14" t="s">
        <v>46</v>
      </c>
      <c r="M4" s="14" t="s">
        <v>135</v>
      </c>
      <c r="N4" s="14" t="s">
        <v>136</v>
      </c>
      <c r="O4" s="14" t="s">
        <v>77</v>
      </c>
      <c r="P4" s="73" t="s">
        <v>137</v>
      </c>
      <c r="Q4" s="74">
        <v>45533</v>
      </c>
      <c r="R4" s="73" t="s">
        <v>138</v>
      </c>
      <c r="S4" s="74">
        <v>45412</v>
      </c>
      <c r="T4" s="75" t="s">
        <v>139</v>
      </c>
      <c r="U4" s="53" t="s">
        <v>140</v>
      </c>
    </row>
    <row r="5" spans="1:21" ht="30" x14ac:dyDescent="0.25">
      <c r="B5" s="160">
        <v>2</v>
      </c>
      <c r="C5" s="161" t="s">
        <v>7</v>
      </c>
      <c r="D5" s="14" t="s">
        <v>132</v>
      </c>
      <c r="E5" s="14" t="s">
        <v>132</v>
      </c>
      <c r="F5" s="14" t="s">
        <v>141</v>
      </c>
      <c r="G5" s="14" t="s">
        <v>44</v>
      </c>
      <c r="H5" s="61" t="s">
        <v>58</v>
      </c>
      <c r="I5" s="61">
        <v>3697</v>
      </c>
      <c r="J5" s="14" t="s">
        <v>45</v>
      </c>
      <c r="K5" s="72">
        <v>5625.62</v>
      </c>
      <c r="L5" s="14" t="s">
        <v>142</v>
      </c>
      <c r="M5" s="14" t="s">
        <v>143</v>
      </c>
      <c r="N5" s="14" t="s">
        <v>136</v>
      </c>
      <c r="O5" s="14" t="s">
        <v>63</v>
      </c>
      <c r="P5" s="73"/>
      <c r="Q5" s="74"/>
      <c r="R5" s="73"/>
      <c r="S5" s="74">
        <v>45348</v>
      </c>
      <c r="T5" s="75" t="s">
        <v>144</v>
      </c>
      <c r="U5" s="53" t="s">
        <v>64</v>
      </c>
    </row>
    <row r="6" spans="1:21" ht="90" x14ac:dyDescent="0.25">
      <c r="B6" s="160">
        <v>3</v>
      </c>
      <c r="C6" s="161" t="s">
        <v>7</v>
      </c>
      <c r="D6" s="14" t="s">
        <v>132</v>
      </c>
      <c r="E6" s="14" t="s">
        <v>145</v>
      </c>
      <c r="F6" s="14" t="s">
        <v>146</v>
      </c>
      <c r="G6" s="14" t="s">
        <v>44</v>
      </c>
      <c r="H6" s="61" t="s">
        <v>58</v>
      </c>
      <c r="I6" s="61">
        <v>24023</v>
      </c>
      <c r="J6" s="14" t="s">
        <v>45</v>
      </c>
      <c r="K6" s="72">
        <v>5172425.1399999997</v>
      </c>
      <c r="L6" s="14" t="s">
        <v>75</v>
      </c>
      <c r="M6" s="14" t="s">
        <v>147</v>
      </c>
      <c r="N6" s="14" t="s">
        <v>136</v>
      </c>
      <c r="O6" s="14" t="s">
        <v>77</v>
      </c>
      <c r="P6" s="73" t="s">
        <v>148</v>
      </c>
      <c r="Q6" s="74">
        <v>45473</v>
      </c>
      <c r="R6" s="73" t="s">
        <v>149</v>
      </c>
      <c r="S6" s="74">
        <v>45292</v>
      </c>
      <c r="T6" s="75" t="s">
        <v>150</v>
      </c>
      <c r="U6" s="53" t="s">
        <v>64</v>
      </c>
    </row>
    <row r="7" spans="1:21" ht="90" x14ac:dyDescent="0.25">
      <c r="B7" s="160">
        <v>4</v>
      </c>
      <c r="C7" s="161" t="s">
        <v>7</v>
      </c>
      <c r="D7" s="14" t="s">
        <v>132</v>
      </c>
      <c r="E7" s="14" t="s">
        <v>145</v>
      </c>
      <c r="F7" s="14" t="s">
        <v>151</v>
      </c>
      <c r="G7" s="14" t="s">
        <v>44</v>
      </c>
      <c r="H7" s="61" t="s">
        <v>58</v>
      </c>
      <c r="I7" s="61">
        <v>24023</v>
      </c>
      <c r="J7" s="14" t="s">
        <v>45</v>
      </c>
      <c r="K7" s="72">
        <v>3269022.34</v>
      </c>
      <c r="L7" s="14" t="s">
        <v>75</v>
      </c>
      <c r="M7" s="14" t="s">
        <v>152</v>
      </c>
      <c r="N7" s="14" t="s">
        <v>136</v>
      </c>
      <c r="O7" s="14" t="s">
        <v>77</v>
      </c>
      <c r="P7" s="73" t="s">
        <v>153</v>
      </c>
      <c r="Q7" s="74">
        <v>45483</v>
      </c>
      <c r="R7" s="73" t="s">
        <v>154</v>
      </c>
      <c r="S7" s="74">
        <v>45292</v>
      </c>
      <c r="T7" s="75" t="s">
        <v>150</v>
      </c>
      <c r="U7" s="53" t="s">
        <v>64</v>
      </c>
    </row>
    <row r="8" spans="1:21" ht="90" x14ac:dyDescent="0.25">
      <c r="B8" s="160">
        <v>5</v>
      </c>
      <c r="C8" s="161" t="s">
        <v>7</v>
      </c>
      <c r="D8" s="14" t="s">
        <v>132</v>
      </c>
      <c r="E8" s="14" t="s">
        <v>145</v>
      </c>
      <c r="F8" s="14" t="s">
        <v>155</v>
      </c>
      <c r="G8" s="14" t="s">
        <v>44</v>
      </c>
      <c r="H8" s="61" t="s">
        <v>58</v>
      </c>
      <c r="I8" s="61">
        <v>24023</v>
      </c>
      <c r="J8" s="14" t="s">
        <v>45</v>
      </c>
      <c r="K8" s="72">
        <v>2585054.1</v>
      </c>
      <c r="L8" s="14" t="s">
        <v>75</v>
      </c>
      <c r="M8" s="14" t="s">
        <v>156</v>
      </c>
      <c r="N8" s="14" t="s">
        <v>136</v>
      </c>
      <c r="O8" s="14" t="s">
        <v>77</v>
      </c>
      <c r="P8" s="73" t="s">
        <v>157</v>
      </c>
      <c r="Q8" s="74">
        <v>45473</v>
      </c>
      <c r="R8" s="73" t="s">
        <v>158</v>
      </c>
      <c r="S8" s="74">
        <v>45292</v>
      </c>
      <c r="T8" s="75" t="s">
        <v>150</v>
      </c>
      <c r="U8" s="53" t="s">
        <v>64</v>
      </c>
    </row>
    <row r="9" spans="1:21" ht="30" x14ac:dyDescent="0.25">
      <c r="B9" s="160">
        <v>6</v>
      </c>
      <c r="C9" s="161" t="s">
        <v>7</v>
      </c>
      <c r="D9" s="14" t="s">
        <v>132</v>
      </c>
      <c r="E9" s="14" t="s">
        <v>145</v>
      </c>
      <c r="F9" s="14" t="s">
        <v>159</v>
      </c>
      <c r="G9" s="14" t="s">
        <v>44</v>
      </c>
      <c r="H9" s="61" t="s">
        <v>58</v>
      </c>
      <c r="I9" s="61">
        <v>14265</v>
      </c>
      <c r="J9" s="14">
        <v>22200</v>
      </c>
      <c r="K9" s="72">
        <v>89910</v>
      </c>
      <c r="L9" s="14" t="s">
        <v>75</v>
      </c>
      <c r="M9" s="14" t="s">
        <v>160</v>
      </c>
      <c r="N9" s="14" t="s">
        <v>136</v>
      </c>
      <c r="O9" s="14" t="s">
        <v>109</v>
      </c>
      <c r="P9" s="73" t="s">
        <v>161</v>
      </c>
      <c r="Q9" s="74">
        <v>45437</v>
      </c>
      <c r="R9" s="73" t="s">
        <v>162</v>
      </c>
      <c r="S9" s="74"/>
      <c r="T9" s="75"/>
      <c r="U9" s="53" t="s">
        <v>64</v>
      </c>
    </row>
    <row r="10" spans="1:21" ht="45" x14ac:dyDescent="0.25">
      <c r="B10" s="160">
        <v>7</v>
      </c>
      <c r="C10" s="161" t="s">
        <v>7</v>
      </c>
      <c r="D10" s="14" t="s">
        <v>132</v>
      </c>
      <c r="E10" s="14" t="s">
        <v>145</v>
      </c>
      <c r="F10" s="14" t="s">
        <v>163</v>
      </c>
      <c r="G10" s="14" t="s">
        <v>44</v>
      </c>
      <c r="H10" s="61" t="s">
        <v>58</v>
      </c>
      <c r="I10" s="61">
        <v>3212</v>
      </c>
      <c r="J10" s="14" t="s">
        <v>164</v>
      </c>
      <c r="K10" s="72">
        <v>1337995</v>
      </c>
      <c r="L10" s="14" t="s">
        <v>46</v>
      </c>
      <c r="M10" s="14" t="s">
        <v>165</v>
      </c>
      <c r="N10" s="14" t="s">
        <v>136</v>
      </c>
      <c r="O10" s="14" t="s">
        <v>77</v>
      </c>
      <c r="P10" s="73" t="s">
        <v>166</v>
      </c>
      <c r="Q10" s="74">
        <v>45421</v>
      </c>
      <c r="R10" s="73" t="s">
        <v>167</v>
      </c>
      <c r="S10" s="74">
        <v>45412</v>
      </c>
      <c r="T10" s="75" t="s">
        <v>168</v>
      </c>
      <c r="U10" s="53" t="s">
        <v>64</v>
      </c>
    </row>
    <row r="11" spans="1:21" ht="30" x14ac:dyDescent="0.25">
      <c r="B11" s="160">
        <v>8</v>
      </c>
      <c r="C11" s="161" t="s">
        <v>7</v>
      </c>
      <c r="D11" s="14" t="s">
        <v>132</v>
      </c>
      <c r="E11" s="14" t="s">
        <v>169</v>
      </c>
      <c r="F11" s="14" t="s">
        <v>170</v>
      </c>
      <c r="G11" s="14" t="s">
        <v>44</v>
      </c>
      <c r="H11" s="61" t="s">
        <v>58</v>
      </c>
      <c r="I11" s="61">
        <v>14397</v>
      </c>
      <c r="J11" s="14" t="s">
        <v>45</v>
      </c>
      <c r="K11" s="72">
        <v>6461680.5599999996</v>
      </c>
      <c r="L11" s="14" t="s">
        <v>75</v>
      </c>
      <c r="M11" s="14" t="s">
        <v>171</v>
      </c>
      <c r="N11" s="14" t="s">
        <v>48</v>
      </c>
      <c r="O11" s="14" t="s">
        <v>109</v>
      </c>
      <c r="P11" s="73" t="s">
        <v>172</v>
      </c>
      <c r="Q11" s="74">
        <v>45555</v>
      </c>
      <c r="R11" s="73" t="s">
        <v>173</v>
      </c>
      <c r="S11" s="74">
        <v>45412</v>
      </c>
      <c r="T11" s="75" t="s">
        <v>174</v>
      </c>
      <c r="U11" s="53" t="s">
        <v>64</v>
      </c>
    </row>
    <row r="12" spans="1:21" ht="30" x14ac:dyDescent="0.25">
      <c r="B12" s="160">
        <v>9</v>
      </c>
      <c r="C12" s="161" t="s">
        <v>7</v>
      </c>
      <c r="D12" s="14" t="s">
        <v>132</v>
      </c>
      <c r="E12" s="14" t="s">
        <v>169</v>
      </c>
      <c r="F12" s="14" t="s">
        <v>175</v>
      </c>
      <c r="G12" s="14" t="s">
        <v>44</v>
      </c>
      <c r="H12" s="61" t="s">
        <v>58</v>
      </c>
      <c r="I12" s="61">
        <v>14397</v>
      </c>
      <c r="J12" s="14" t="s">
        <v>45</v>
      </c>
      <c r="K12" s="72">
        <v>3193386.72</v>
      </c>
      <c r="L12" s="14" t="s">
        <v>75</v>
      </c>
      <c r="M12" s="14" t="s">
        <v>171</v>
      </c>
      <c r="N12" s="14" t="s">
        <v>48</v>
      </c>
      <c r="O12" s="14" t="s">
        <v>109</v>
      </c>
      <c r="P12" s="73" t="s">
        <v>176</v>
      </c>
      <c r="Q12" s="74">
        <v>45528</v>
      </c>
      <c r="R12" s="73" t="s">
        <v>177</v>
      </c>
      <c r="S12" s="74">
        <v>45412</v>
      </c>
      <c r="T12" s="75" t="s">
        <v>174</v>
      </c>
      <c r="U12" s="53" t="s">
        <v>64</v>
      </c>
    </row>
    <row r="13" spans="1:21" ht="30" x14ac:dyDescent="0.25">
      <c r="B13" s="160">
        <v>10</v>
      </c>
      <c r="C13" s="161" t="s">
        <v>7</v>
      </c>
      <c r="D13" s="14" t="s">
        <v>132</v>
      </c>
      <c r="E13" s="14" t="s">
        <v>169</v>
      </c>
      <c r="F13" s="14" t="s">
        <v>178</v>
      </c>
      <c r="G13" s="14" t="s">
        <v>44</v>
      </c>
      <c r="H13" s="61" t="s">
        <v>58</v>
      </c>
      <c r="I13" s="61">
        <v>14397</v>
      </c>
      <c r="J13" s="14" t="s">
        <v>45</v>
      </c>
      <c r="K13" s="72">
        <v>3011166.96</v>
      </c>
      <c r="L13" s="14" t="s">
        <v>75</v>
      </c>
      <c r="M13" s="14" t="s">
        <v>171</v>
      </c>
      <c r="N13" s="14" t="s">
        <v>48</v>
      </c>
      <c r="O13" s="14" t="s">
        <v>109</v>
      </c>
      <c r="P13" s="73" t="s">
        <v>179</v>
      </c>
      <c r="Q13" s="74">
        <v>45528</v>
      </c>
      <c r="R13" s="73" t="s">
        <v>180</v>
      </c>
      <c r="S13" s="74">
        <v>45412</v>
      </c>
      <c r="T13" s="75" t="s">
        <v>174</v>
      </c>
      <c r="U13" s="53" t="s">
        <v>64</v>
      </c>
    </row>
    <row r="14" spans="1:21" ht="30" x14ac:dyDescent="0.25">
      <c r="B14" s="162">
        <v>11</v>
      </c>
      <c r="C14" s="163" t="s">
        <v>7</v>
      </c>
      <c r="D14" s="66" t="s">
        <v>181</v>
      </c>
      <c r="E14" s="66" t="s">
        <v>182</v>
      </c>
      <c r="F14" s="66" t="s">
        <v>183</v>
      </c>
      <c r="G14" s="66" t="s">
        <v>58</v>
      </c>
      <c r="H14" s="67" t="s">
        <v>58</v>
      </c>
      <c r="I14" s="67"/>
      <c r="J14" s="66"/>
      <c r="K14" s="68"/>
      <c r="L14" s="66"/>
      <c r="M14" s="66"/>
      <c r="N14" s="66"/>
      <c r="O14" s="66"/>
      <c r="P14" s="69"/>
      <c r="Q14" s="70"/>
      <c r="R14" s="69"/>
      <c r="S14" s="70"/>
      <c r="T14" s="164"/>
      <c r="U14" s="53" t="s">
        <v>117</v>
      </c>
    </row>
    <row r="15" spans="1:21" ht="45" x14ac:dyDescent="0.25">
      <c r="B15" s="160">
        <v>12</v>
      </c>
      <c r="C15" s="161" t="s">
        <v>7</v>
      </c>
      <c r="D15" s="14" t="s">
        <v>132</v>
      </c>
      <c r="E15" s="14" t="s">
        <v>184</v>
      </c>
      <c r="F15" s="14" t="s">
        <v>185</v>
      </c>
      <c r="G15" s="14" t="s">
        <v>44</v>
      </c>
      <c r="H15" s="61" t="s">
        <v>58</v>
      </c>
      <c r="I15" s="61">
        <v>27600</v>
      </c>
      <c r="J15" s="14" t="s">
        <v>45</v>
      </c>
      <c r="K15" s="76">
        <v>745200</v>
      </c>
      <c r="L15" s="14" t="s">
        <v>75</v>
      </c>
      <c r="M15" s="14" t="s">
        <v>186</v>
      </c>
      <c r="N15" s="14" t="s">
        <v>136</v>
      </c>
      <c r="O15" s="14" t="s">
        <v>49</v>
      </c>
      <c r="P15" s="73" t="s">
        <v>187</v>
      </c>
      <c r="Q15" s="74">
        <v>46487</v>
      </c>
      <c r="R15" s="73" t="s">
        <v>188</v>
      </c>
      <c r="S15" s="74"/>
      <c r="T15" s="75" t="s">
        <v>189</v>
      </c>
      <c r="U15" s="53" t="s">
        <v>52</v>
      </c>
    </row>
    <row r="16" spans="1:21" ht="45" x14ac:dyDescent="0.25">
      <c r="B16" s="160">
        <v>13</v>
      </c>
      <c r="C16" s="165" t="s">
        <v>7</v>
      </c>
      <c r="D16" s="77" t="s">
        <v>132</v>
      </c>
      <c r="E16" s="77" t="s">
        <v>184</v>
      </c>
      <c r="F16" s="77" t="s">
        <v>190</v>
      </c>
      <c r="G16" s="77" t="s">
        <v>44</v>
      </c>
      <c r="H16" s="61" t="s">
        <v>58</v>
      </c>
      <c r="I16" s="61">
        <v>27600</v>
      </c>
      <c r="J16" s="77" t="s">
        <v>45</v>
      </c>
      <c r="K16" s="166">
        <v>502800</v>
      </c>
      <c r="L16" s="77" t="s">
        <v>75</v>
      </c>
      <c r="M16" s="77" t="s">
        <v>186</v>
      </c>
      <c r="N16" s="77" t="s">
        <v>136</v>
      </c>
      <c r="O16" s="77" t="s">
        <v>49</v>
      </c>
      <c r="P16" s="73" t="s">
        <v>191</v>
      </c>
      <c r="Q16" s="78">
        <v>46487</v>
      </c>
      <c r="R16" s="77" t="s">
        <v>192</v>
      </c>
      <c r="S16" s="74"/>
      <c r="T16" s="75" t="s">
        <v>189</v>
      </c>
      <c r="U16" s="53" t="s">
        <v>52</v>
      </c>
    </row>
    <row r="17" spans="1:21" ht="45" x14ac:dyDescent="0.25">
      <c r="B17" s="160">
        <v>14</v>
      </c>
      <c r="C17" s="161" t="s">
        <v>7</v>
      </c>
      <c r="D17" s="14" t="s">
        <v>132</v>
      </c>
      <c r="E17" s="14" t="s">
        <v>184</v>
      </c>
      <c r="F17" s="14" t="s">
        <v>193</v>
      </c>
      <c r="G17" s="14" t="s">
        <v>44</v>
      </c>
      <c r="H17" s="61" t="s">
        <v>58</v>
      </c>
      <c r="I17" s="61">
        <v>27600</v>
      </c>
      <c r="J17" s="14" t="s">
        <v>45</v>
      </c>
      <c r="K17" s="76">
        <v>231392.27</v>
      </c>
      <c r="L17" s="14" t="s">
        <v>75</v>
      </c>
      <c r="M17" s="14" t="s">
        <v>186</v>
      </c>
      <c r="N17" s="14" t="s">
        <v>136</v>
      </c>
      <c r="O17" s="14" t="s">
        <v>49</v>
      </c>
      <c r="P17" s="73" t="s">
        <v>194</v>
      </c>
      <c r="Q17" s="74" t="s">
        <v>195</v>
      </c>
      <c r="R17" s="73" t="s">
        <v>196</v>
      </c>
      <c r="S17" s="74"/>
      <c r="T17" s="75" t="s">
        <v>189</v>
      </c>
      <c r="U17" s="53" t="s">
        <v>52</v>
      </c>
    </row>
    <row r="18" spans="1:21" ht="45" x14ac:dyDescent="0.25">
      <c r="B18" s="160">
        <v>15</v>
      </c>
      <c r="C18" s="161" t="s">
        <v>7</v>
      </c>
      <c r="D18" s="14" t="s">
        <v>132</v>
      </c>
      <c r="E18" s="14" t="s">
        <v>184</v>
      </c>
      <c r="F18" s="14" t="s">
        <v>197</v>
      </c>
      <c r="G18" s="14" t="s">
        <v>44</v>
      </c>
      <c r="H18" s="61" t="s">
        <v>58</v>
      </c>
      <c r="I18" s="61">
        <v>4227</v>
      </c>
      <c r="J18" s="14" t="s">
        <v>198</v>
      </c>
      <c r="K18" s="72">
        <v>28600</v>
      </c>
      <c r="L18" s="14" t="s">
        <v>75</v>
      </c>
      <c r="M18" s="14" t="s">
        <v>199</v>
      </c>
      <c r="N18" s="14" t="s">
        <v>136</v>
      </c>
      <c r="O18" s="14" t="s">
        <v>49</v>
      </c>
      <c r="P18" s="73" t="s">
        <v>200</v>
      </c>
      <c r="Q18" s="74">
        <v>46153</v>
      </c>
      <c r="R18" s="73" t="s">
        <v>201</v>
      </c>
      <c r="S18" s="74"/>
      <c r="T18" s="75" t="s">
        <v>202</v>
      </c>
      <c r="U18" s="53" t="s">
        <v>52</v>
      </c>
    </row>
    <row r="19" spans="1:21" ht="30" x14ac:dyDescent="0.25">
      <c r="B19" s="160">
        <v>16</v>
      </c>
      <c r="C19" s="161" t="s">
        <v>7</v>
      </c>
      <c r="D19" s="14" t="s">
        <v>132</v>
      </c>
      <c r="E19" s="14" t="s">
        <v>203</v>
      </c>
      <c r="F19" s="14" t="s">
        <v>204</v>
      </c>
      <c r="G19" s="14" t="s">
        <v>44</v>
      </c>
      <c r="H19" s="61" t="s">
        <v>58</v>
      </c>
      <c r="I19" s="61">
        <v>18627</v>
      </c>
      <c r="J19" s="14" t="s">
        <v>205</v>
      </c>
      <c r="K19" s="72">
        <v>944842.08</v>
      </c>
      <c r="L19" s="14" t="s">
        <v>75</v>
      </c>
      <c r="M19" s="14" t="s">
        <v>206</v>
      </c>
      <c r="N19" s="14" t="s">
        <v>207</v>
      </c>
      <c r="O19" s="14" t="s">
        <v>109</v>
      </c>
      <c r="P19" s="73" t="s">
        <v>208</v>
      </c>
      <c r="Q19" s="74">
        <v>45345</v>
      </c>
      <c r="R19" s="73" t="s">
        <v>209</v>
      </c>
      <c r="S19" s="74"/>
      <c r="T19" s="75" t="s">
        <v>209</v>
      </c>
      <c r="U19" s="53" t="s">
        <v>64</v>
      </c>
    </row>
    <row r="20" spans="1:21" ht="119.25" x14ac:dyDescent="0.25">
      <c r="B20" s="160">
        <v>17</v>
      </c>
      <c r="C20" s="161" t="s">
        <v>7</v>
      </c>
      <c r="D20" s="14" t="s">
        <v>132</v>
      </c>
      <c r="E20" s="14" t="s">
        <v>203</v>
      </c>
      <c r="F20" s="79" t="s">
        <v>210</v>
      </c>
      <c r="G20" s="14" t="s">
        <v>44</v>
      </c>
      <c r="H20" s="61" t="s">
        <v>58</v>
      </c>
      <c r="I20" s="61">
        <v>26093</v>
      </c>
      <c r="J20" s="14" t="s">
        <v>45</v>
      </c>
      <c r="K20" s="72">
        <v>115073.4</v>
      </c>
      <c r="L20" s="14" t="s">
        <v>75</v>
      </c>
      <c r="M20" s="14" t="s">
        <v>211</v>
      </c>
      <c r="N20" s="14" t="s">
        <v>207</v>
      </c>
      <c r="O20" s="14" t="s">
        <v>109</v>
      </c>
      <c r="P20" s="73" t="s">
        <v>212</v>
      </c>
      <c r="Q20" s="74">
        <v>45540</v>
      </c>
      <c r="R20" s="73" t="s">
        <v>213</v>
      </c>
      <c r="S20" s="74"/>
      <c r="T20" s="75" t="s">
        <v>213</v>
      </c>
      <c r="U20" s="53" t="s">
        <v>64</v>
      </c>
    </row>
    <row r="21" spans="1:21" ht="68.25" x14ac:dyDescent="0.25">
      <c r="A21" s="48"/>
      <c r="B21" s="160">
        <v>18</v>
      </c>
      <c r="C21" s="161" t="s">
        <v>7</v>
      </c>
      <c r="D21" s="14" t="s">
        <v>132</v>
      </c>
      <c r="E21" s="14" t="s">
        <v>203</v>
      </c>
      <c r="F21" s="79" t="s">
        <v>214</v>
      </c>
      <c r="G21" s="14" t="s">
        <v>44</v>
      </c>
      <c r="H21" s="61" t="s">
        <v>58</v>
      </c>
      <c r="I21" s="61">
        <v>26093</v>
      </c>
      <c r="J21" s="14" t="s">
        <v>45</v>
      </c>
      <c r="K21" s="72">
        <v>380635.08</v>
      </c>
      <c r="L21" s="14" t="s">
        <v>75</v>
      </c>
      <c r="M21" s="14" t="s">
        <v>211</v>
      </c>
      <c r="N21" s="14" t="s">
        <v>207</v>
      </c>
      <c r="O21" s="14" t="s">
        <v>109</v>
      </c>
      <c r="P21" s="73" t="s">
        <v>215</v>
      </c>
      <c r="Q21" s="74">
        <v>45366</v>
      </c>
      <c r="R21" s="73" t="s">
        <v>216</v>
      </c>
      <c r="S21" s="74"/>
      <c r="T21" s="75"/>
      <c r="U21" s="53" t="s">
        <v>64</v>
      </c>
    </row>
    <row r="22" spans="1:21" ht="42.75" x14ac:dyDescent="0.25">
      <c r="B22" s="160">
        <v>19</v>
      </c>
      <c r="C22" s="161" t="s">
        <v>7</v>
      </c>
      <c r="D22" s="14" t="s">
        <v>132</v>
      </c>
      <c r="E22" s="14" t="s">
        <v>203</v>
      </c>
      <c r="F22" s="79" t="s">
        <v>217</v>
      </c>
      <c r="G22" s="14" t="s">
        <v>44</v>
      </c>
      <c r="H22" s="61" t="s">
        <v>58</v>
      </c>
      <c r="I22" s="61">
        <v>26093</v>
      </c>
      <c r="J22" s="14" t="s">
        <v>45</v>
      </c>
      <c r="K22" s="72">
        <v>20132.91</v>
      </c>
      <c r="L22" s="14" t="s">
        <v>75</v>
      </c>
      <c r="M22" s="14" t="s">
        <v>211</v>
      </c>
      <c r="N22" s="14" t="s">
        <v>207</v>
      </c>
      <c r="O22" s="14" t="s">
        <v>109</v>
      </c>
      <c r="P22" s="73" t="s">
        <v>218</v>
      </c>
      <c r="Q22" s="74">
        <v>45489</v>
      </c>
      <c r="R22" s="73" t="s">
        <v>219</v>
      </c>
      <c r="S22" s="74"/>
      <c r="T22" s="75" t="s">
        <v>220</v>
      </c>
      <c r="U22" s="53" t="s">
        <v>64</v>
      </c>
    </row>
    <row r="23" spans="1:21" ht="45" x14ac:dyDescent="0.25">
      <c r="B23" s="160">
        <v>20</v>
      </c>
      <c r="C23" s="161" t="s">
        <v>7</v>
      </c>
      <c r="D23" s="14" t="s">
        <v>132</v>
      </c>
      <c r="E23" s="14" t="s">
        <v>203</v>
      </c>
      <c r="F23" s="14" t="s">
        <v>221</v>
      </c>
      <c r="G23" s="14" t="s">
        <v>44</v>
      </c>
      <c r="H23" s="61" t="s">
        <v>58</v>
      </c>
      <c r="I23" s="61">
        <v>26425</v>
      </c>
      <c r="J23" s="14" t="s">
        <v>45</v>
      </c>
      <c r="K23" s="72">
        <v>9075.9599999999991</v>
      </c>
      <c r="L23" s="14" t="s">
        <v>75</v>
      </c>
      <c r="M23" s="14" t="s">
        <v>211</v>
      </c>
      <c r="N23" s="14" t="s">
        <v>207</v>
      </c>
      <c r="O23" s="14" t="s">
        <v>49</v>
      </c>
      <c r="P23" s="73" t="s">
        <v>222</v>
      </c>
      <c r="Q23" s="74">
        <v>46172</v>
      </c>
      <c r="R23" s="73" t="s">
        <v>223</v>
      </c>
      <c r="S23" s="74"/>
      <c r="T23" s="75"/>
      <c r="U23" s="53" t="s">
        <v>52</v>
      </c>
    </row>
    <row r="24" spans="1:21" ht="45" x14ac:dyDescent="0.25">
      <c r="B24" s="160">
        <v>21</v>
      </c>
      <c r="C24" s="161" t="s">
        <v>7</v>
      </c>
      <c r="D24" s="14" t="s">
        <v>132</v>
      </c>
      <c r="E24" s="14" t="s">
        <v>203</v>
      </c>
      <c r="F24" s="14" t="s">
        <v>224</v>
      </c>
      <c r="G24" s="14" t="s">
        <v>44</v>
      </c>
      <c r="H24" s="61" t="s">
        <v>58</v>
      </c>
      <c r="I24" s="61">
        <v>26387</v>
      </c>
      <c r="J24" s="14" t="s">
        <v>225</v>
      </c>
      <c r="K24" s="72">
        <v>515260.2</v>
      </c>
      <c r="L24" s="14" t="s">
        <v>75</v>
      </c>
      <c r="M24" s="14" t="s">
        <v>211</v>
      </c>
      <c r="N24" s="14" t="s">
        <v>207</v>
      </c>
      <c r="O24" s="14" t="s">
        <v>77</v>
      </c>
      <c r="P24" s="73" t="s">
        <v>226</v>
      </c>
      <c r="Q24" s="74">
        <v>45573</v>
      </c>
      <c r="R24" s="73" t="s">
        <v>227</v>
      </c>
      <c r="S24" s="74">
        <v>45574</v>
      </c>
      <c r="T24" s="75" t="s">
        <v>227</v>
      </c>
      <c r="U24" s="53" t="s">
        <v>228</v>
      </c>
    </row>
    <row r="25" spans="1:21" ht="30" x14ac:dyDescent="0.25">
      <c r="B25" s="160">
        <v>22</v>
      </c>
      <c r="C25" s="161" t="s">
        <v>7</v>
      </c>
      <c r="D25" s="14" t="s">
        <v>132</v>
      </c>
      <c r="E25" s="14" t="s">
        <v>203</v>
      </c>
      <c r="F25" s="14" t="s">
        <v>229</v>
      </c>
      <c r="G25" s="14" t="s">
        <v>89</v>
      </c>
      <c r="H25" s="61">
        <v>5805</v>
      </c>
      <c r="I25" s="61"/>
      <c r="J25" s="14" t="s">
        <v>45</v>
      </c>
      <c r="K25" s="72">
        <v>1597412.34</v>
      </c>
      <c r="L25" s="14" t="s">
        <v>75</v>
      </c>
      <c r="M25" s="14" t="s">
        <v>211</v>
      </c>
      <c r="N25" s="14" t="s">
        <v>207</v>
      </c>
      <c r="O25" s="14" t="s">
        <v>63</v>
      </c>
      <c r="P25" s="73"/>
      <c r="Q25" s="74"/>
      <c r="R25" s="73"/>
      <c r="S25" s="74">
        <v>45534</v>
      </c>
      <c r="T25" s="75" t="s">
        <v>230</v>
      </c>
      <c r="U25" s="53" t="s">
        <v>231</v>
      </c>
    </row>
    <row r="26" spans="1:21" ht="30" x14ac:dyDescent="0.25">
      <c r="B26" s="162">
        <v>23</v>
      </c>
      <c r="C26" s="163" t="s">
        <v>7</v>
      </c>
      <c r="D26" s="66" t="s">
        <v>181</v>
      </c>
      <c r="E26" s="66" t="s">
        <v>182</v>
      </c>
      <c r="F26" s="66" t="s">
        <v>232</v>
      </c>
      <c r="G26" s="66" t="s">
        <v>58</v>
      </c>
      <c r="H26" s="61" t="s">
        <v>58</v>
      </c>
      <c r="I26" s="61"/>
      <c r="J26" s="66"/>
      <c r="K26" s="68"/>
      <c r="L26" s="66"/>
      <c r="M26" s="66"/>
      <c r="N26" s="66"/>
      <c r="O26" s="66"/>
      <c r="P26" s="69"/>
      <c r="Q26" s="70"/>
      <c r="R26" s="69"/>
      <c r="S26" s="70"/>
      <c r="T26" s="164"/>
      <c r="U26" s="53" t="s">
        <v>117</v>
      </c>
    </row>
    <row r="27" spans="1:21" ht="30" x14ac:dyDescent="0.25">
      <c r="B27" s="162">
        <v>24</v>
      </c>
      <c r="C27" s="163" t="s">
        <v>7</v>
      </c>
      <c r="D27" s="66" t="s">
        <v>181</v>
      </c>
      <c r="E27" s="66" t="s">
        <v>182</v>
      </c>
      <c r="F27" s="66" t="s">
        <v>232</v>
      </c>
      <c r="G27" s="66" t="s">
        <v>58</v>
      </c>
      <c r="H27" s="61" t="s">
        <v>58</v>
      </c>
      <c r="I27" s="61"/>
      <c r="J27" s="66"/>
      <c r="K27" s="68"/>
      <c r="L27" s="66"/>
      <c r="M27" s="66"/>
      <c r="N27" s="66"/>
      <c r="O27" s="66"/>
      <c r="P27" s="69"/>
      <c r="Q27" s="70"/>
      <c r="R27" s="69"/>
      <c r="S27" s="70"/>
      <c r="T27" s="164"/>
      <c r="U27" s="53" t="s">
        <v>117</v>
      </c>
    </row>
    <row r="28" spans="1:21" ht="30" x14ac:dyDescent="0.25">
      <c r="B28" s="162">
        <v>25</v>
      </c>
      <c r="C28" s="163" t="s">
        <v>7</v>
      </c>
      <c r="D28" s="66" t="s">
        <v>181</v>
      </c>
      <c r="E28" s="66" t="s">
        <v>182</v>
      </c>
      <c r="F28" s="66" t="s">
        <v>232</v>
      </c>
      <c r="G28" s="66" t="s">
        <v>58</v>
      </c>
      <c r="H28" s="61" t="s">
        <v>58</v>
      </c>
      <c r="I28" s="61"/>
      <c r="J28" s="66"/>
      <c r="K28" s="68"/>
      <c r="L28" s="66"/>
      <c r="M28" s="66"/>
      <c r="N28" s="66"/>
      <c r="O28" s="66"/>
      <c r="P28" s="69"/>
      <c r="Q28" s="70"/>
      <c r="R28" s="69"/>
      <c r="S28" s="70"/>
      <c r="T28" s="164"/>
      <c r="U28" s="53" t="s">
        <v>117</v>
      </c>
    </row>
    <row r="29" spans="1:21" ht="30" x14ac:dyDescent="0.25">
      <c r="B29" s="162">
        <v>26</v>
      </c>
      <c r="C29" s="163" t="s">
        <v>7</v>
      </c>
      <c r="D29" s="66" t="s">
        <v>181</v>
      </c>
      <c r="E29" s="66" t="s">
        <v>182</v>
      </c>
      <c r="F29" s="66" t="s">
        <v>232</v>
      </c>
      <c r="G29" s="66" t="s">
        <v>58</v>
      </c>
      <c r="H29" s="61" t="s">
        <v>58</v>
      </c>
      <c r="I29" s="61"/>
      <c r="J29" s="66"/>
      <c r="K29" s="68"/>
      <c r="L29" s="66"/>
      <c r="M29" s="66"/>
      <c r="N29" s="66"/>
      <c r="O29" s="66"/>
      <c r="P29" s="69"/>
      <c r="Q29" s="70"/>
      <c r="R29" s="69"/>
      <c r="S29" s="70"/>
      <c r="T29" s="164"/>
      <c r="U29" s="53" t="s">
        <v>117</v>
      </c>
    </row>
    <row r="30" spans="1:21" ht="30" x14ac:dyDescent="0.25">
      <c r="B30" s="162">
        <v>27</v>
      </c>
      <c r="C30" s="163" t="s">
        <v>7</v>
      </c>
      <c r="D30" s="66" t="s">
        <v>181</v>
      </c>
      <c r="E30" s="66" t="s">
        <v>182</v>
      </c>
      <c r="F30" s="66" t="s">
        <v>232</v>
      </c>
      <c r="G30" s="66" t="s">
        <v>58</v>
      </c>
      <c r="H30" s="61" t="s">
        <v>58</v>
      </c>
      <c r="I30" s="61"/>
      <c r="J30" s="66"/>
      <c r="K30" s="68"/>
      <c r="L30" s="66"/>
      <c r="M30" s="66"/>
      <c r="N30" s="66"/>
      <c r="O30" s="66"/>
      <c r="P30" s="69"/>
      <c r="Q30" s="70"/>
      <c r="R30" s="69"/>
      <c r="S30" s="70"/>
      <c r="T30" s="164"/>
      <c r="U30" s="53" t="s">
        <v>117</v>
      </c>
    </row>
    <row r="31" spans="1:21" ht="30" x14ac:dyDescent="0.25">
      <c r="B31" s="160">
        <v>28</v>
      </c>
      <c r="C31" s="161" t="s">
        <v>7</v>
      </c>
      <c r="D31" s="14" t="s">
        <v>181</v>
      </c>
      <c r="E31" s="14" t="s">
        <v>182</v>
      </c>
      <c r="F31" s="14" t="s">
        <v>233</v>
      </c>
      <c r="G31" s="14" t="s">
        <v>89</v>
      </c>
      <c r="H31" s="61">
        <v>7090</v>
      </c>
      <c r="I31" s="61"/>
      <c r="J31" s="14" t="s">
        <v>45</v>
      </c>
      <c r="K31" s="72">
        <v>20500</v>
      </c>
      <c r="L31" s="14" t="s">
        <v>46</v>
      </c>
      <c r="M31" s="14" t="s">
        <v>234</v>
      </c>
      <c r="N31" s="14" t="s">
        <v>48</v>
      </c>
      <c r="O31" s="14" t="s">
        <v>63</v>
      </c>
      <c r="P31" s="73"/>
      <c r="Q31" s="74"/>
      <c r="R31" s="73"/>
      <c r="S31" s="74">
        <v>45596</v>
      </c>
      <c r="T31" s="75"/>
      <c r="U31" s="53" t="s">
        <v>68</v>
      </c>
    </row>
    <row r="32" spans="1:21" ht="30" x14ac:dyDescent="0.25">
      <c r="B32" s="160">
        <v>29</v>
      </c>
      <c r="C32" s="161" t="s">
        <v>7</v>
      </c>
      <c r="D32" s="14" t="s">
        <v>181</v>
      </c>
      <c r="E32" s="14" t="s">
        <v>182</v>
      </c>
      <c r="F32" s="14" t="s">
        <v>235</v>
      </c>
      <c r="G32" s="14" t="s">
        <v>89</v>
      </c>
      <c r="H32" s="61">
        <v>7045</v>
      </c>
      <c r="I32" s="61"/>
      <c r="J32" s="14" t="s">
        <v>45</v>
      </c>
      <c r="K32" s="72">
        <v>20000</v>
      </c>
      <c r="L32" s="14" t="s">
        <v>46</v>
      </c>
      <c r="M32" s="14" t="s">
        <v>234</v>
      </c>
      <c r="N32" s="14" t="s">
        <v>48</v>
      </c>
      <c r="O32" s="14" t="s">
        <v>63</v>
      </c>
      <c r="P32" s="73"/>
      <c r="Q32" s="74"/>
      <c r="R32" s="73"/>
      <c r="S32" s="74">
        <v>45596</v>
      </c>
      <c r="T32" s="75"/>
      <c r="U32" s="53" t="s">
        <v>68</v>
      </c>
    </row>
    <row r="33" spans="2:21" ht="30" x14ac:dyDescent="0.25">
      <c r="B33" s="160">
        <v>30</v>
      </c>
      <c r="C33" s="161" t="s">
        <v>7</v>
      </c>
      <c r="D33" s="14" t="s">
        <v>181</v>
      </c>
      <c r="E33" s="14" t="s">
        <v>182</v>
      </c>
      <c r="F33" s="14" t="s">
        <v>236</v>
      </c>
      <c r="G33" s="14" t="s">
        <v>89</v>
      </c>
      <c r="H33" s="61">
        <v>7099</v>
      </c>
      <c r="I33" s="61"/>
      <c r="J33" s="14" t="s">
        <v>45</v>
      </c>
      <c r="K33" s="72">
        <v>5000</v>
      </c>
      <c r="L33" s="14" t="s">
        <v>46</v>
      </c>
      <c r="M33" s="14" t="s">
        <v>234</v>
      </c>
      <c r="N33" s="14" t="s">
        <v>48</v>
      </c>
      <c r="O33" s="14" t="s">
        <v>63</v>
      </c>
      <c r="P33" s="73"/>
      <c r="Q33" s="74"/>
      <c r="R33" s="73"/>
      <c r="S33" s="74">
        <v>45596</v>
      </c>
      <c r="T33" s="75"/>
      <c r="U33" s="53" t="s">
        <v>68</v>
      </c>
    </row>
    <row r="34" spans="2:21" ht="30" x14ac:dyDescent="0.25">
      <c r="B34" s="160">
        <v>31</v>
      </c>
      <c r="C34" s="161" t="s">
        <v>7</v>
      </c>
      <c r="D34" s="14" t="s">
        <v>181</v>
      </c>
      <c r="E34" s="14" t="s">
        <v>182</v>
      </c>
      <c r="F34" s="14" t="s">
        <v>237</v>
      </c>
      <c r="G34" s="14" t="s">
        <v>89</v>
      </c>
      <c r="H34" s="61">
        <v>9310</v>
      </c>
      <c r="I34" s="61"/>
      <c r="J34" s="14" t="s">
        <v>45</v>
      </c>
      <c r="K34" s="72">
        <v>2000</v>
      </c>
      <c r="L34" s="14" t="s">
        <v>46</v>
      </c>
      <c r="M34" s="14" t="s">
        <v>234</v>
      </c>
      <c r="N34" s="14" t="s">
        <v>48</v>
      </c>
      <c r="O34" s="14" t="s">
        <v>63</v>
      </c>
      <c r="P34" s="73"/>
      <c r="Q34" s="74"/>
      <c r="R34" s="73"/>
      <c r="S34" s="74">
        <v>45504</v>
      </c>
      <c r="T34" s="75"/>
      <c r="U34" s="53" t="s">
        <v>68</v>
      </c>
    </row>
    <row r="35" spans="2:21" ht="30" x14ac:dyDescent="0.25">
      <c r="B35" s="160">
        <v>32</v>
      </c>
      <c r="C35" s="161" t="s">
        <v>7</v>
      </c>
      <c r="D35" s="14" t="s">
        <v>181</v>
      </c>
      <c r="E35" s="14" t="s">
        <v>182</v>
      </c>
      <c r="F35" s="14" t="s">
        <v>238</v>
      </c>
      <c r="G35" s="14" t="s">
        <v>89</v>
      </c>
      <c r="H35" s="61">
        <v>9390</v>
      </c>
      <c r="I35" s="61"/>
      <c r="J35" s="14" t="s">
        <v>45</v>
      </c>
      <c r="K35" s="72">
        <v>1000</v>
      </c>
      <c r="L35" s="14" t="s">
        <v>46</v>
      </c>
      <c r="M35" s="14" t="s">
        <v>234</v>
      </c>
      <c r="N35" s="14" t="s">
        <v>48</v>
      </c>
      <c r="O35" s="14" t="s">
        <v>63</v>
      </c>
      <c r="P35" s="73"/>
      <c r="Q35" s="74"/>
      <c r="R35" s="73"/>
      <c r="S35" s="74">
        <v>45595</v>
      </c>
      <c r="T35" s="75"/>
      <c r="U35" s="53" t="s">
        <v>68</v>
      </c>
    </row>
    <row r="36" spans="2:21" ht="30" x14ac:dyDescent="0.25">
      <c r="B36" s="160">
        <v>33</v>
      </c>
      <c r="C36" s="161" t="s">
        <v>7</v>
      </c>
      <c r="D36" s="14" t="s">
        <v>181</v>
      </c>
      <c r="E36" s="14" t="s">
        <v>182</v>
      </c>
      <c r="F36" s="14" t="s">
        <v>239</v>
      </c>
      <c r="G36" s="14" t="s">
        <v>89</v>
      </c>
      <c r="H36" s="61">
        <v>8115</v>
      </c>
      <c r="I36" s="61"/>
      <c r="J36" s="14" t="s">
        <v>45</v>
      </c>
      <c r="K36" s="72">
        <v>2000</v>
      </c>
      <c r="L36" s="14" t="s">
        <v>75</v>
      </c>
      <c r="M36" s="14" t="s">
        <v>234</v>
      </c>
      <c r="N36" s="14" t="s">
        <v>48</v>
      </c>
      <c r="O36" s="14" t="s">
        <v>63</v>
      </c>
      <c r="P36" s="73"/>
      <c r="Q36" s="74"/>
      <c r="R36" s="73"/>
      <c r="S36" s="74">
        <v>45595</v>
      </c>
      <c r="T36" s="75"/>
      <c r="U36" s="53" t="s">
        <v>68</v>
      </c>
    </row>
    <row r="37" spans="2:21" ht="30" x14ac:dyDescent="0.25">
      <c r="B37" s="160">
        <v>34</v>
      </c>
      <c r="C37" s="161" t="s">
        <v>7</v>
      </c>
      <c r="D37" s="14" t="s">
        <v>181</v>
      </c>
      <c r="E37" s="14" t="s">
        <v>182</v>
      </c>
      <c r="F37" s="14" t="s">
        <v>240</v>
      </c>
      <c r="G37" s="14" t="s">
        <v>89</v>
      </c>
      <c r="H37" s="61">
        <v>8145</v>
      </c>
      <c r="I37" s="61"/>
      <c r="J37" s="14" t="s">
        <v>45</v>
      </c>
      <c r="K37" s="72">
        <v>1000</v>
      </c>
      <c r="L37" s="14" t="s">
        <v>46</v>
      </c>
      <c r="M37" s="14" t="s">
        <v>234</v>
      </c>
      <c r="N37" s="14" t="s">
        <v>48</v>
      </c>
      <c r="O37" s="14" t="s">
        <v>63</v>
      </c>
      <c r="P37" s="73"/>
      <c r="Q37" s="74"/>
      <c r="R37" s="73"/>
      <c r="S37" s="74">
        <v>45595</v>
      </c>
      <c r="T37" s="75"/>
      <c r="U37" s="53" t="s">
        <v>68</v>
      </c>
    </row>
    <row r="38" spans="2:21" ht="30" x14ac:dyDescent="0.25">
      <c r="B38" s="160">
        <v>35</v>
      </c>
      <c r="C38" s="161" t="s">
        <v>7</v>
      </c>
      <c r="D38" s="14" t="s">
        <v>181</v>
      </c>
      <c r="E38" s="14" t="s">
        <v>182</v>
      </c>
      <c r="F38" s="14" t="s">
        <v>241</v>
      </c>
      <c r="G38" s="14" t="s">
        <v>89</v>
      </c>
      <c r="H38" s="61">
        <v>8105</v>
      </c>
      <c r="I38" s="61"/>
      <c r="J38" s="14" t="s">
        <v>45</v>
      </c>
      <c r="K38" s="72">
        <v>56000</v>
      </c>
      <c r="L38" s="14" t="s">
        <v>46</v>
      </c>
      <c r="M38" s="14" t="s">
        <v>234</v>
      </c>
      <c r="N38" s="14" t="s">
        <v>48</v>
      </c>
      <c r="O38" s="14" t="s">
        <v>63</v>
      </c>
      <c r="P38" s="73"/>
      <c r="Q38" s="74"/>
      <c r="R38" s="73"/>
      <c r="S38" s="74">
        <v>45595</v>
      </c>
      <c r="T38" s="75"/>
      <c r="U38" s="53" t="s">
        <v>68</v>
      </c>
    </row>
    <row r="39" spans="2:21" ht="30" x14ac:dyDescent="0.25">
      <c r="B39" s="160">
        <v>36</v>
      </c>
      <c r="C39" s="161" t="s">
        <v>7</v>
      </c>
      <c r="D39" s="14" t="s">
        <v>181</v>
      </c>
      <c r="E39" s="14" t="s">
        <v>182</v>
      </c>
      <c r="F39" s="14" t="s">
        <v>242</v>
      </c>
      <c r="G39" s="14" t="s">
        <v>89</v>
      </c>
      <c r="H39" s="61">
        <v>9330</v>
      </c>
      <c r="I39" s="61"/>
      <c r="J39" s="14" t="s">
        <v>45</v>
      </c>
      <c r="K39" s="80">
        <v>500</v>
      </c>
      <c r="L39" s="14" t="s">
        <v>46</v>
      </c>
      <c r="M39" s="14" t="s">
        <v>234</v>
      </c>
      <c r="N39" s="14" t="s">
        <v>48</v>
      </c>
      <c r="O39" s="14" t="s">
        <v>63</v>
      </c>
      <c r="P39" s="73"/>
      <c r="Q39" s="74"/>
      <c r="R39" s="73"/>
      <c r="S39" s="74">
        <v>45595</v>
      </c>
      <c r="T39" s="75"/>
      <c r="U39" s="53" t="s">
        <v>68</v>
      </c>
    </row>
    <row r="40" spans="2:21" ht="30" x14ac:dyDescent="0.25">
      <c r="B40" s="160">
        <v>37</v>
      </c>
      <c r="C40" s="161" t="s">
        <v>7</v>
      </c>
      <c r="D40" s="14" t="s">
        <v>181</v>
      </c>
      <c r="E40" s="14" t="s">
        <v>182</v>
      </c>
      <c r="F40" s="14" t="s">
        <v>243</v>
      </c>
      <c r="G40" s="14" t="s">
        <v>89</v>
      </c>
      <c r="H40" s="61">
        <v>4020</v>
      </c>
      <c r="I40" s="61"/>
      <c r="J40" s="14" t="s">
        <v>45</v>
      </c>
      <c r="K40" s="72">
        <v>1000</v>
      </c>
      <c r="L40" s="14" t="s">
        <v>46</v>
      </c>
      <c r="M40" s="14" t="s">
        <v>234</v>
      </c>
      <c r="N40" s="14" t="s">
        <v>48</v>
      </c>
      <c r="O40" s="14" t="s">
        <v>63</v>
      </c>
      <c r="P40" s="73"/>
      <c r="Q40" s="74"/>
      <c r="R40" s="73"/>
      <c r="S40" s="74">
        <v>45595</v>
      </c>
      <c r="T40" s="75"/>
      <c r="U40" s="53" t="s">
        <v>68</v>
      </c>
    </row>
    <row r="41" spans="2:21" ht="30" x14ac:dyDescent="0.25">
      <c r="B41" s="160">
        <v>38</v>
      </c>
      <c r="C41" s="161" t="s">
        <v>7</v>
      </c>
      <c r="D41" s="14" t="s">
        <v>181</v>
      </c>
      <c r="E41" s="14" t="s">
        <v>182</v>
      </c>
      <c r="F41" s="14" t="s">
        <v>244</v>
      </c>
      <c r="G41" s="14" t="s">
        <v>89</v>
      </c>
      <c r="H41" s="61">
        <v>7320</v>
      </c>
      <c r="I41" s="61"/>
      <c r="J41" s="14" t="s">
        <v>45</v>
      </c>
      <c r="K41" s="72">
        <v>30000</v>
      </c>
      <c r="L41" s="14" t="s">
        <v>46</v>
      </c>
      <c r="M41" s="14" t="s">
        <v>234</v>
      </c>
      <c r="N41" s="14" t="s">
        <v>48</v>
      </c>
      <c r="O41" s="14" t="s">
        <v>63</v>
      </c>
      <c r="P41" s="73"/>
      <c r="Q41" s="74"/>
      <c r="R41" s="73"/>
      <c r="S41" s="74">
        <v>45473</v>
      </c>
      <c r="T41" s="75"/>
      <c r="U41" s="53" t="s">
        <v>68</v>
      </c>
    </row>
    <row r="42" spans="2:21" ht="45" x14ac:dyDescent="0.25">
      <c r="B42" s="160">
        <v>39</v>
      </c>
      <c r="C42" s="161" t="s">
        <v>7</v>
      </c>
      <c r="D42" s="14" t="s">
        <v>181</v>
      </c>
      <c r="E42" s="14" t="s">
        <v>182</v>
      </c>
      <c r="F42" s="14" t="s">
        <v>245</v>
      </c>
      <c r="G42" s="14" t="s">
        <v>89</v>
      </c>
      <c r="H42" s="61">
        <v>7310</v>
      </c>
      <c r="I42" s="61"/>
      <c r="J42" s="14" t="s">
        <v>45</v>
      </c>
      <c r="K42" s="72">
        <v>10000</v>
      </c>
      <c r="L42" s="14" t="s">
        <v>46</v>
      </c>
      <c r="M42" s="14" t="s">
        <v>234</v>
      </c>
      <c r="N42" s="14" t="s">
        <v>48</v>
      </c>
      <c r="O42" s="14" t="s">
        <v>63</v>
      </c>
      <c r="P42" s="73"/>
      <c r="Q42" s="74"/>
      <c r="R42" s="73"/>
      <c r="S42" s="74">
        <v>45473</v>
      </c>
      <c r="T42" s="75" t="s">
        <v>246</v>
      </c>
      <c r="U42" s="53" t="s">
        <v>247</v>
      </c>
    </row>
    <row r="43" spans="2:21" ht="30" x14ac:dyDescent="0.25">
      <c r="B43" s="160">
        <v>40</v>
      </c>
      <c r="C43" s="161" t="s">
        <v>7</v>
      </c>
      <c r="D43" s="14" t="s">
        <v>181</v>
      </c>
      <c r="E43" s="14" t="s">
        <v>182</v>
      </c>
      <c r="F43" s="14" t="s">
        <v>248</v>
      </c>
      <c r="G43" s="14" t="s">
        <v>89</v>
      </c>
      <c r="H43" s="61">
        <v>7330</v>
      </c>
      <c r="I43" s="61"/>
      <c r="J43" s="14" t="s">
        <v>45</v>
      </c>
      <c r="K43" s="72">
        <v>20000</v>
      </c>
      <c r="L43" s="14" t="s">
        <v>46</v>
      </c>
      <c r="M43" s="14" t="s">
        <v>234</v>
      </c>
      <c r="N43" s="14" t="s">
        <v>48</v>
      </c>
      <c r="O43" s="14" t="s">
        <v>63</v>
      </c>
      <c r="P43" s="73"/>
      <c r="Q43" s="74"/>
      <c r="R43" s="73"/>
      <c r="S43" s="74">
        <v>45473</v>
      </c>
      <c r="T43" s="75"/>
      <c r="U43" s="53" t="s">
        <v>68</v>
      </c>
    </row>
    <row r="44" spans="2:21" ht="30" x14ac:dyDescent="0.25">
      <c r="B44" s="160">
        <v>41</v>
      </c>
      <c r="C44" s="161" t="s">
        <v>7</v>
      </c>
      <c r="D44" s="14" t="s">
        <v>181</v>
      </c>
      <c r="E44" s="14" t="s">
        <v>182</v>
      </c>
      <c r="F44" s="14" t="s">
        <v>249</v>
      </c>
      <c r="G44" s="14" t="s">
        <v>89</v>
      </c>
      <c r="H44" s="61">
        <v>7350</v>
      </c>
      <c r="I44" s="61"/>
      <c r="J44" s="14" t="s">
        <v>45</v>
      </c>
      <c r="K44" s="72">
        <v>15000</v>
      </c>
      <c r="L44" s="14" t="s">
        <v>46</v>
      </c>
      <c r="M44" s="14" t="s">
        <v>234</v>
      </c>
      <c r="N44" s="14" t="s">
        <v>48</v>
      </c>
      <c r="O44" s="14" t="s">
        <v>63</v>
      </c>
      <c r="P44" s="73"/>
      <c r="Q44" s="74"/>
      <c r="R44" s="73"/>
      <c r="S44" s="74">
        <v>45473</v>
      </c>
      <c r="T44" s="75"/>
      <c r="U44" s="53" t="s">
        <v>68</v>
      </c>
    </row>
    <row r="45" spans="2:21" ht="30" x14ac:dyDescent="0.25">
      <c r="B45" s="160">
        <v>42</v>
      </c>
      <c r="C45" s="161" t="s">
        <v>7</v>
      </c>
      <c r="D45" s="14" t="s">
        <v>181</v>
      </c>
      <c r="E45" s="14" t="s">
        <v>182</v>
      </c>
      <c r="F45" s="14" t="s">
        <v>250</v>
      </c>
      <c r="G45" s="14" t="s">
        <v>89</v>
      </c>
      <c r="H45" s="61">
        <v>7360</v>
      </c>
      <c r="I45" s="61"/>
      <c r="J45" s="14" t="s">
        <v>45</v>
      </c>
      <c r="K45" s="72">
        <v>15000</v>
      </c>
      <c r="L45" s="14" t="s">
        <v>46</v>
      </c>
      <c r="M45" s="14" t="s">
        <v>234</v>
      </c>
      <c r="N45" s="14" t="s">
        <v>48</v>
      </c>
      <c r="O45" s="14" t="s">
        <v>63</v>
      </c>
      <c r="P45" s="73"/>
      <c r="Q45" s="74"/>
      <c r="R45" s="73"/>
      <c r="S45" s="74">
        <v>45473</v>
      </c>
      <c r="T45" s="75"/>
      <c r="U45" s="53" t="s">
        <v>68</v>
      </c>
    </row>
    <row r="46" spans="2:21" ht="30" x14ac:dyDescent="0.25">
      <c r="B46" s="160">
        <v>43</v>
      </c>
      <c r="C46" s="161" t="s">
        <v>7</v>
      </c>
      <c r="D46" s="14" t="s">
        <v>181</v>
      </c>
      <c r="E46" s="14" t="s">
        <v>182</v>
      </c>
      <c r="F46" s="14" t="s">
        <v>251</v>
      </c>
      <c r="G46" s="14" t="s">
        <v>89</v>
      </c>
      <c r="H46" s="61">
        <v>7340</v>
      </c>
      <c r="I46" s="61"/>
      <c r="J46" s="14" t="s">
        <v>45</v>
      </c>
      <c r="K46" s="72">
        <v>15000</v>
      </c>
      <c r="L46" s="14" t="s">
        <v>46</v>
      </c>
      <c r="M46" s="14" t="s">
        <v>234</v>
      </c>
      <c r="N46" s="14" t="s">
        <v>48</v>
      </c>
      <c r="O46" s="14" t="s">
        <v>63</v>
      </c>
      <c r="P46" s="73"/>
      <c r="Q46" s="74"/>
      <c r="R46" s="73"/>
      <c r="S46" s="74">
        <v>45473</v>
      </c>
      <c r="T46" s="75"/>
      <c r="U46" s="53" t="s">
        <v>68</v>
      </c>
    </row>
    <row r="47" spans="2:21" ht="30" x14ac:dyDescent="0.25">
      <c r="B47" s="162">
        <v>44</v>
      </c>
      <c r="C47" s="163" t="s">
        <v>7</v>
      </c>
      <c r="D47" s="66" t="s">
        <v>181</v>
      </c>
      <c r="E47" s="66" t="s">
        <v>182</v>
      </c>
      <c r="F47" s="66" t="s">
        <v>232</v>
      </c>
      <c r="G47" s="66" t="s">
        <v>58</v>
      </c>
      <c r="H47" s="61" t="s">
        <v>58</v>
      </c>
      <c r="I47" s="61"/>
      <c r="J47" s="66"/>
      <c r="K47" s="68"/>
      <c r="L47" s="66"/>
      <c r="M47" s="66"/>
      <c r="N47" s="66"/>
      <c r="O47" s="66"/>
      <c r="P47" s="69"/>
      <c r="Q47" s="70"/>
      <c r="R47" s="69"/>
      <c r="S47" s="70"/>
      <c r="T47" s="164"/>
      <c r="U47" s="53" t="s">
        <v>117</v>
      </c>
    </row>
    <row r="48" spans="2:21" ht="30" x14ac:dyDescent="0.25">
      <c r="B48" s="162">
        <v>45</v>
      </c>
      <c r="C48" s="163" t="s">
        <v>7</v>
      </c>
      <c r="D48" s="66" t="s">
        <v>181</v>
      </c>
      <c r="E48" s="66" t="s">
        <v>182</v>
      </c>
      <c r="F48" s="66" t="s">
        <v>232</v>
      </c>
      <c r="G48" s="66" t="s">
        <v>58</v>
      </c>
      <c r="H48" s="61" t="s">
        <v>58</v>
      </c>
      <c r="I48" s="61"/>
      <c r="J48" s="66"/>
      <c r="K48" s="68"/>
      <c r="L48" s="66"/>
      <c r="M48" s="66"/>
      <c r="N48" s="66"/>
      <c r="O48" s="66"/>
      <c r="P48" s="69"/>
      <c r="Q48" s="70"/>
      <c r="R48" s="69"/>
      <c r="S48" s="70"/>
      <c r="T48" s="164"/>
      <c r="U48" s="53" t="s">
        <v>117</v>
      </c>
    </row>
    <row r="49" spans="2:21" ht="30" x14ac:dyDescent="0.25">
      <c r="B49" s="160">
        <v>46</v>
      </c>
      <c r="C49" s="161" t="s">
        <v>7</v>
      </c>
      <c r="D49" s="14" t="s">
        <v>181</v>
      </c>
      <c r="E49" s="14" t="s">
        <v>182</v>
      </c>
      <c r="F49" s="14" t="s">
        <v>252</v>
      </c>
      <c r="G49" s="14" t="s">
        <v>89</v>
      </c>
      <c r="H49" s="61">
        <v>3694</v>
      </c>
      <c r="I49" s="61"/>
      <c r="J49" s="14" t="s">
        <v>45</v>
      </c>
      <c r="K49" s="72">
        <v>40000</v>
      </c>
      <c r="L49" s="14" t="s">
        <v>46</v>
      </c>
      <c r="M49" s="14" t="s">
        <v>234</v>
      </c>
      <c r="N49" s="14" t="s">
        <v>48</v>
      </c>
      <c r="O49" s="14" t="s">
        <v>63</v>
      </c>
      <c r="P49" s="73"/>
      <c r="Q49" s="74"/>
      <c r="R49" s="73"/>
      <c r="S49" s="74">
        <v>45504</v>
      </c>
      <c r="T49" s="75"/>
      <c r="U49" s="53" t="s">
        <v>68</v>
      </c>
    </row>
    <row r="50" spans="2:21" ht="30" x14ac:dyDescent="0.25">
      <c r="B50" s="160">
        <v>47</v>
      </c>
      <c r="C50" s="161" t="s">
        <v>7</v>
      </c>
      <c r="D50" s="14" t="s">
        <v>181</v>
      </c>
      <c r="E50" s="14" t="s">
        <v>182</v>
      </c>
      <c r="F50" s="14" t="s">
        <v>253</v>
      </c>
      <c r="G50" s="14" t="s">
        <v>89</v>
      </c>
      <c r="H50" s="61">
        <v>4235</v>
      </c>
      <c r="I50" s="61"/>
      <c r="J50" s="14" t="s">
        <v>45</v>
      </c>
      <c r="K50" s="72">
        <v>30000</v>
      </c>
      <c r="L50" s="14" t="s">
        <v>46</v>
      </c>
      <c r="M50" s="14" t="s">
        <v>234</v>
      </c>
      <c r="N50" s="14" t="s">
        <v>48</v>
      </c>
      <c r="O50" s="14" t="s">
        <v>63</v>
      </c>
      <c r="P50" s="73"/>
      <c r="Q50" s="74"/>
      <c r="R50" s="73"/>
      <c r="S50" s="74">
        <v>45595</v>
      </c>
      <c r="T50" s="75"/>
      <c r="U50" s="53" t="s">
        <v>68</v>
      </c>
    </row>
    <row r="51" spans="2:21" ht="30" x14ac:dyDescent="0.25">
      <c r="B51" s="160">
        <v>48</v>
      </c>
      <c r="C51" s="161" t="s">
        <v>7</v>
      </c>
      <c r="D51" s="14" t="s">
        <v>181</v>
      </c>
      <c r="E51" s="14" t="s">
        <v>182</v>
      </c>
      <c r="F51" s="14" t="s">
        <v>254</v>
      </c>
      <c r="G51" s="14" t="s">
        <v>89</v>
      </c>
      <c r="H51" s="61">
        <v>4230</v>
      </c>
      <c r="I51" s="61"/>
      <c r="J51" s="14" t="s">
        <v>45</v>
      </c>
      <c r="K51" s="72">
        <v>10000</v>
      </c>
      <c r="L51" s="14" t="s">
        <v>46</v>
      </c>
      <c r="M51" s="14" t="s">
        <v>234</v>
      </c>
      <c r="N51" s="14" t="s">
        <v>48</v>
      </c>
      <c r="O51" s="14" t="s">
        <v>63</v>
      </c>
      <c r="P51" s="73"/>
      <c r="Q51" s="74"/>
      <c r="R51" s="73"/>
      <c r="S51" s="74">
        <v>45595</v>
      </c>
      <c r="T51" s="75"/>
      <c r="U51" s="53" t="s">
        <v>68</v>
      </c>
    </row>
    <row r="52" spans="2:21" ht="30" x14ac:dyDescent="0.25">
      <c r="B52" s="160">
        <v>49</v>
      </c>
      <c r="C52" s="161" t="s">
        <v>7</v>
      </c>
      <c r="D52" s="14" t="s">
        <v>181</v>
      </c>
      <c r="E52" s="14" t="s">
        <v>182</v>
      </c>
      <c r="F52" s="14" t="s">
        <v>255</v>
      </c>
      <c r="G52" s="14" t="s">
        <v>89</v>
      </c>
      <c r="H52" s="61">
        <v>7230</v>
      </c>
      <c r="I52" s="61"/>
      <c r="J52" s="14" t="s">
        <v>45</v>
      </c>
      <c r="K52" s="72">
        <v>40000</v>
      </c>
      <c r="L52" s="14" t="s">
        <v>46</v>
      </c>
      <c r="M52" s="14" t="s">
        <v>234</v>
      </c>
      <c r="N52" s="14" t="s">
        <v>48</v>
      </c>
      <c r="O52" s="14" t="s">
        <v>63</v>
      </c>
      <c r="P52" s="73"/>
      <c r="Q52" s="74"/>
      <c r="R52" s="73"/>
      <c r="S52" s="74">
        <v>45504</v>
      </c>
      <c r="T52" s="75"/>
      <c r="U52" s="53" t="s">
        <v>68</v>
      </c>
    </row>
    <row r="53" spans="2:21" ht="30" x14ac:dyDescent="0.25">
      <c r="B53" s="160">
        <v>50</v>
      </c>
      <c r="C53" s="161" t="s">
        <v>7</v>
      </c>
      <c r="D53" s="14" t="s">
        <v>181</v>
      </c>
      <c r="E53" s="14" t="s">
        <v>182</v>
      </c>
      <c r="F53" s="14" t="s">
        <v>256</v>
      </c>
      <c r="G53" s="14" t="s">
        <v>89</v>
      </c>
      <c r="H53" s="61">
        <v>8415</v>
      </c>
      <c r="I53" s="61"/>
      <c r="J53" s="14" t="s">
        <v>45</v>
      </c>
      <c r="K53" s="72">
        <v>50000</v>
      </c>
      <c r="L53" s="14" t="s">
        <v>46</v>
      </c>
      <c r="M53" s="14" t="s">
        <v>234</v>
      </c>
      <c r="N53" s="14" t="s">
        <v>48</v>
      </c>
      <c r="O53" s="14" t="s">
        <v>63</v>
      </c>
      <c r="P53" s="73"/>
      <c r="Q53" s="74"/>
      <c r="R53" s="73"/>
      <c r="S53" s="74">
        <v>45534</v>
      </c>
      <c r="T53" s="75" t="s">
        <v>257</v>
      </c>
      <c r="U53" s="53" t="s">
        <v>80</v>
      </c>
    </row>
    <row r="54" spans="2:21" ht="30" x14ac:dyDescent="0.25">
      <c r="B54" s="160">
        <v>51</v>
      </c>
      <c r="C54" s="161" t="s">
        <v>7</v>
      </c>
      <c r="D54" s="14" t="s">
        <v>181</v>
      </c>
      <c r="E54" s="14" t="s">
        <v>182</v>
      </c>
      <c r="F54" s="14" t="s">
        <v>258</v>
      </c>
      <c r="G54" s="14" t="s">
        <v>89</v>
      </c>
      <c r="H54" s="61">
        <v>4730</v>
      </c>
      <c r="I54" s="61"/>
      <c r="J54" s="14" t="s">
        <v>45</v>
      </c>
      <c r="K54" s="72">
        <v>10000</v>
      </c>
      <c r="L54" s="14" t="s">
        <v>46</v>
      </c>
      <c r="M54" s="14" t="s">
        <v>234</v>
      </c>
      <c r="N54" s="14" t="s">
        <v>48</v>
      </c>
      <c r="O54" s="14" t="s">
        <v>63</v>
      </c>
      <c r="P54" s="73"/>
      <c r="Q54" s="74"/>
      <c r="R54" s="73"/>
      <c r="S54" s="74">
        <v>45474</v>
      </c>
      <c r="T54" s="75"/>
      <c r="U54" s="53" t="s">
        <v>68</v>
      </c>
    </row>
    <row r="55" spans="2:21" ht="30" x14ac:dyDescent="0.25">
      <c r="B55" s="160">
        <v>52</v>
      </c>
      <c r="C55" s="161" t="s">
        <v>7</v>
      </c>
      <c r="D55" s="14" t="s">
        <v>181</v>
      </c>
      <c r="E55" s="14" t="s">
        <v>182</v>
      </c>
      <c r="F55" s="14" t="s">
        <v>259</v>
      </c>
      <c r="G55" s="14" t="s">
        <v>89</v>
      </c>
      <c r="H55" s="61">
        <v>4710</v>
      </c>
      <c r="I55" s="61"/>
      <c r="J55" s="14" t="s">
        <v>45</v>
      </c>
      <c r="K55" s="72">
        <v>10000</v>
      </c>
      <c r="L55" s="14" t="s">
        <v>46</v>
      </c>
      <c r="M55" s="14" t="s">
        <v>234</v>
      </c>
      <c r="N55" s="14" t="s">
        <v>48</v>
      </c>
      <c r="O55" s="14" t="s">
        <v>63</v>
      </c>
      <c r="P55" s="73"/>
      <c r="Q55" s="74"/>
      <c r="R55" s="73"/>
      <c r="S55" s="74">
        <v>45474</v>
      </c>
      <c r="T55" s="75"/>
      <c r="U55" s="53" t="s">
        <v>68</v>
      </c>
    </row>
    <row r="56" spans="2:21" ht="30" x14ac:dyDescent="0.25">
      <c r="B56" s="160">
        <v>53</v>
      </c>
      <c r="C56" s="161" t="s">
        <v>7</v>
      </c>
      <c r="D56" s="14" t="s">
        <v>181</v>
      </c>
      <c r="E56" s="14" t="s">
        <v>182</v>
      </c>
      <c r="F56" s="14" t="s">
        <v>260</v>
      </c>
      <c r="G56" s="14" t="s">
        <v>89</v>
      </c>
      <c r="H56" s="61">
        <v>4720</v>
      </c>
      <c r="I56" s="61"/>
      <c r="J56" s="14" t="s">
        <v>45</v>
      </c>
      <c r="K56" s="72">
        <v>10000</v>
      </c>
      <c r="L56" s="14" t="s">
        <v>46</v>
      </c>
      <c r="M56" s="14" t="s">
        <v>234</v>
      </c>
      <c r="N56" s="14" t="s">
        <v>48</v>
      </c>
      <c r="O56" s="14" t="s">
        <v>63</v>
      </c>
      <c r="P56" s="73"/>
      <c r="Q56" s="74"/>
      <c r="R56" s="73"/>
      <c r="S56" s="74">
        <v>45474</v>
      </c>
      <c r="T56" s="75"/>
      <c r="U56" s="53" t="s">
        <v>68</v>
      </c>
    </row>
    <row r="57" spans="2:21" ht="30" x14ac:dyDescent="0.25">
      <c r="B57" s="160">
        <v>54</v>
      </c>
      <c r="C57" s="161" t="s">
        <v>7</v>
      </c>
      <c r="D57" s="14" t="s">
        <v>181</v>
      </c>
      <c r="E57" s="14" t="s">
        <v>182</v>
      </c>
      <c r="F57" s="14" t="s">
        <v>261</v>
      </c>
      <c r="G57" s="14" t="s">
        <v>89</v>
      </c>
      <c r="H57" s="61">
        <v>4030</v>
      </c>
      <c r="I57" s="61"/>
      <c r="J57" s="14" t="s">
        <v>45</v>
      </c>
      <c r="K57" s="72">
        <v>10000</v>
      </c>
      <c r="L57" s="14" t="s">
        <v>46</v>
      </c>
      <c r="M57" s="14" t="s">
        <v>234</v>
      </c>
      <c r="N57" s="14" t="s">
        <v>48</v>
      </c>
      <c r="O57" s="14" t="s">
        <v>63</v>
      </c>
      <c r="P57" s="73"/>
      <c r="Q57" s="74"/>
      <c r="R57" s="73"/>
      <c r="S57" s="74">
        <v>45474</v>
      </c>
      <c r="T57" s="75"/>
      <c r="U57" s="53" t="s">
        <v>68</v>
      </c>
    </row>
    <row r="58" spans="2:21" ht="30" x14ac:dyDescent="0.25">
      <c r="B58" s="160">
        <v>55</v>
      </c>
      <c r="C58" s="161" t="s">
        <v>7</v>
      </c>
      <c r="D58" s="14" t="s">
        <v>181</v>
      </c>
      <c r="E58" s="14" t="s">
        <v>182</v>
      </c>
      <c r="F58" s="14" t="s">
        <v>262</v>
      </c>
      <c r="G58" s="14" t="s">
        <v>89</v>
      </c>
      <c r="H58" s="61">
        <v>4010</v>
      </c>
      <c r="I58" s="61"/>
      <c r="J58" s="14" t="s">
        <v>45</v>
      </c>
      <c r="K58" s="72">
        <v>10000</v>
      </c>
      <c r="L58" s="14" t="s">
        <v>46</v>
      </c>
      <c r="M58" s="14" t="s">
        <v>234</v>
      </c>
      <c r="N58" s="14" t="s">
        <v>48</v>
      </c>
      <c r="O58" s="14" t="s">
        <v>63</v>
      </c>
      <c r="P58" s="73"/>
      <c r="Q58" s="74"/>
      <c r="R58" s="73"/>
      <c r="S58" s="74">
        <v>45474</v>
      </c>
      <c r="T58" s="75"/>
      <c r="U58" s="53" t="s">
        <v>68</v>
      </c>
    </row>
    <row r="59" spans="2:21" ht="30" x14ac:dyDescent="0.25">
      <c r="B59" s="160">
        <v>56</v>
      </c>
      <c r="C59" s="161" t="s">
        <v>7</v>
      </c>
      <c r="D59" s="14" t="s">
        <v>181</v>
      </c>
      <c r="E59" s="14" t="s">
        <v>182</v>
      </c>
      <c r="F59" s="14" t="s">
        <v>263</v>
      </c>
      <c r="G59" s="14" t="s">
        <v>89</v>
      </c>
      <c r="H59" s="61">
        <v>8040</v>
      </c>
      <c r="I59" s="61"/>
      <c r="J59" s="14" t="s">
        <v>45</v>
      </c>
      <c r="K59" s="72">
        <v>10000</v>
      </c>
      <c r="L59" s="14" t="s">
        <v>46</v>
      </c>
      <c r="M59" s="14" t="s">
        <v>234</v>
      </c>
      <c r="N59" s="14" t="s">
        <v>48</v>
      </c>
      <c r="O59" s="14" t="s">
        <v>63</v>
      </c>
      <c r="P59" s="73"/>
      <c r="Q59" s="74"/>
      <c r="R59" s="73"/>
      <c r="S59" s="74">
        <v>45595</v>
      </c>
      <c r="T59" s="75"/>
      <c r="U59" s="53" t="s">
        <v>68</v>
      </c>
    </row>
    <row r="60" spans="2:21" ht="30" x14ac:dyDescent="0.25">
      <c r="B60" s="160">
        <v>57</v>
      </c>
      <c r="C60" s="161" t="s">
        <v>7</v>
      </c>
      <c r="D60" s="14" t="s">
        <v>181</v>
      </c>
      <c r="E60" s="14" t="s">
        <v>182</v>
      </c>
      <c r="F60" s="14" t="s">
        <v>264</v>
      </c>
      <c r="G60" s="14" t="s">
        <v>89</v>
      </c>
      <c r="H60" s="61">
        <v>5365</v>
      </c>
      <c r="I60" s="61"/>
      <c r="J60" s="14" t="s">
        <v>45</v>
      </c>
      <c r="K60" s="72">
        <v>10000</v>
      </c>
      <c r="L60" s="14" t="s">
        <v>46</v>
      </c>
      <c r="M60" s="14" t="s">
        <v>234</v>
      </c>
      <c r="N60" s="14" t="s">
        <v>48</v>
      </c>
      <c r="O60" s="14" t="s">
        <v>63</v>
      </c>
      <c r="P60" s="73"/>
      <c r="Q60" s="74"/>
      <c r="R60" s="73"/>
      <c r="S60" s="74">
        <v>45474</v>
      </c>
      <c r="T60" s="75"/>
      <c r="U60" s="53" t="s">
        <v>68</v>
      </c>
    </row>
    <row r="61" spans="2:21" ht="30" x14ac:dyDescent="0.25">
      <c r="B61" s="160">
        <v>58</v>
      </c>
      <c r="C61" s="161" t="s">
        <v>7</v>
      </c>
      <c r="D61" s="14" t="s">
        <v>181</v>
      </c>
      <c r="E61" s="14" t="s">
        <v>182</v>
      </c>
      <c r="F61" s="14" t="s">
        <v>265</v>
      </c>
      <c r="G61" s="14" t="s">
        <v>89</v>
      </c>
      <c r="H61" s="61">
        <v>9525</v>
      </c>
      <c r="I61" s="61"/>
      <c r="J61" s="14" t="s">
        <v>45</v>
      </c>
      <c r="K61" s="72">
        <v>10000</v>
      </c>
      <c r="L61" s="14" t="s">
        <v>46</v>
      </c>
      <c r="M61" s="14" t="s">
        <v>234</v>
      </c>
      <c r="N61" s="14" t="s">
        <v>48</v>
      </c>
      <c r="O61" s="14" t="s">
        <v>63</v>
      </c>
      <c r="P61" s="73"/>
      <c r="Q61" s="74"/>
      <c r="R61" s="73"/>
      <c r="S61" s="74">
        <v>45474</v>
      </c>
      <c r="T61" s="75"/>
      <c r="U61" s="53" t="s">
        <v>68</v>
      </c>
    </row>
    <row r="62" spans="2:21" ht="30" x14ac:dyDescent="0.25">
      <c r="B62" s="160">
        <v>59</v>
      </c>
      <c r="C62" s="161" t="s">
        <v>7</v>
      </c>
      <c r="D62" s="14" t="s">
        <v>181</v>
      </c>
      <c r="E62" s="14" t="s">
        <v>182</v>
      </c>
      <c r="F62" s="14" t="s">
        <v>266</v>
      </c>
      <c r="G62" s="14" t="s">
        <v>89</v>
      </c>
      <c r="H62" s="61">
        <v>9320</v>
      </c>
      <c r="I62" s="61"/>
      <c r="J62" s="14" t="s">
        <v>45</v>
      </c>
      <c r="K62" s="72">
        <v>10000</v>
      </c>
      <c r="L62" s="14" t="s">
        <v>46</v>
      </c>
      <c r="M62" s="14" t="s">
        <v>234</v>
      </c>
      <c r="N62" s="14" t="s">
        <v>48</v>
      </c>
      <c r="O62" s="14" t="s">
        <v>63</v>
      </c>
      <c r="P62" s="73"/>
      <c r="Q62" s="74"/>
      <c r="R62" s="73"/>
      <c r="S62" s="74">
        <v>45595</v>
      </c>
      <c r="T62" s="75"/>
      <c r="U62" s="53" t="s">
        <v>68</v>
      </c>
    </row>
    <row r="63" spans="2:21" ht="30" x14ac:dyDescent="0.25">
      <c r="B63" s="160">
        <v>60</v>
      </c>
      <c r="C63" s="161" t="s">
        <v>7</v>
      </c>
      <c r="D63" s="14" t="s">
        <v>181</v>
      </c>
      <c r="E63" s="14" t="s">
        <v>182</v>
      </c>
      <c r="F63" s="14" t="s">
        <v>267</v>
      </c>
      <c r="G63" s="14" t="s">
        <v>89</v>
      </c>
      <c r="H63" s="61">
        <v>9340</v>
      </c>
      <c r="I63" s="61"/>
      <c r="J63" s="14" t="s">
        <v>45</v>
      </c>
      <c r="K63" s="72">
        <v>10000</v>
      </c>
      <c r="L63" s="14" t="s">
        <v>46</v>
      </c>
      <c r="M63" s="14" t="s">
        <v>234</v>
      </c>
      <c r="N63" s="14" t="s">
        <v>48</v>
      </c>
      <c r="O63" s="14" t="s">
        <v>63</v>
      </c>
      <c r="P63" s="73"/>
      <c r="Q63" s="74"/>
      <c r="R63" s="73"/>
      <c r="S63" s="74">
        <v>45595</v>
      </c>
      <c r="T63" s="75"/>
      <c r="U63" s="53" t="s">
        <v>68</v>
      </c>
    </row>
    <row r="64" spans="2:21" ht="30" x14ac:dyDescent="0.25">
      <c r="B64" s="160">
        <v>61</v>
      </c>
      <c r="C64" s="161" t="s">
        <v>7</v>
      </c>
      <c r="D64" s="14" t="s">
        <v>181</v>
      </c>
      <c r="E64" s="14" t="s">
        <v>182</v>
      </c>
      <c r="F64" s="14" t="s">
        <v>268</v>
      </c>
      <c r="G64" s="14" t="s">
        <v>89</v>
      </c>
      <c r="H64" s="61">
        <v>9510</v>
      </c>
      <c r="I64" s="61"/>
      <c r="J64" s="14" t="s">
        <v>45</v>
      </c>
      <c r="K64" s="72">
        <v>10000</v>
      </c>
      <c r="L64" s="14" t="s">
        <v>46</v>
      </c>
      <c r="M64" s="14" t="s">
        <v>234</v>
      </c>
      <c r="N64" s="14" t="s">
        <v>48</v>
      </c>
      <c r="O64" s="14" t="s">
        <v>63</v>
      </c>
      <c r="P64" s="73"/>
      <c r="Q64" s="74"/>
      <c r="R64" s="73"/>
      <c r="S64" s="74">
        <v>45474</v>
      </c>
      <c r="T64" s="75"/>
      <c r="U64" s="53" t="s">
        <v>68</v>
      </c>
    </row>
    <row r="65" spans="2:21" ht="30" x14ac:dyDescent="0.25">
      <c r="B65" s="160">
        <v>62</v>
      </c>
      <c r="C65" s="161" t="s">
        <v>7</v>
      </c>
      <c r="D65" s="14" t="s">
        <v>181</v>
      </c>
      <c r="E65" s="14" t="s">
        <v>182</v>
      </c>
      <c r="F65" s="14" t="s">
        <v>269</v>
      </c>
      <c r="G65" s="14" t="s">
        <v>89</v>
      </c>
      <c r="H65" s="61">
        <v>5140</v>
      </c>
      <c r="I65" s="61"/>
      <c r="J65" s="14" t="s">
        <v>45</v>
      </c>
      <c r="K65" s="72">
        <v>10000</v>
      </c>
      <c r="L65" s="14" t="s">
        <v>46</v>
      </c>
      <c r="M65" s="14" t="s">
        <v>234</v>
      </c>
      <c r="N65" s="14" t="s">
        <v>48</v>
      </c>
      <c r="O65" s="14" t="s">
        <v>63</v>
      </c>
      <c r="P65" s="73"/>
      <c r="Q65" s="74"/>
      <c r="R65" s="73"/>
      <c r="S65" s="74">
        <v>45473</v>
      </c>
      <c r="T65" s="75" t="s">
        <v>270</v>
      </c>
      <c r="U65" s="53" t="s">
        <v>64</v>
      </c>
    </row>
    <row r="66" spans="2:21" ht="30" x14ac:dyDescent="0.25">
      <c r="B66" s="160">
        <v>63</v>
      </c>
      <c r="C66" s="161" t="s">
        <v>7</v>
      </c>
      <c r="D66" s="14" t="s">
        <v>181</v>
      </c>
      <c r="E66" s="14" t="s">
        <v>182</v>
      </c>
      <c r="F66" s="14" t="s">
        <v>271</v>
      </c>
      <c r="G66" s="14" t="s">
        <v>89</v>
      </c>
      <c r="H66" s="61">
        <v>5530</v>
      </c>
      <c r="I66" s="61"/>
      <c r="J66" s="14" t="s">
        <v>45</v>
      </c>
      <c r="K66" s="72">
        <v>10000</v>
      </c>
      <c r="L66" s="14" t="s">
        <v>46</v>
      </c>
      <c r="M66" s="14" t="s">
        <v>234</v>
      </c>
      <c r="N66" s="14" t="s">
        <v>48</v>
      </c>
      <c r="O66" s="14" t="s">
        <v>63</v>
      </c>
      <c r="P66" s="73"/>
      <c r="Q66" s="74"/>
      <c r="R66" s="73"/>
      <c r="S66" s="74">
        <v>45595</v>
      </c>
      <c r="T66" s="75"/>
      <c r="U66" s="53" t="s">
        <v>68</v>
      </c>
    </row>
    <row r="67" spans="2:21" ht="30" x14ac:dyDescent="0.25">
      <c r="B67" s="160">
        <v>64</v>
      </c>
      <c r="C67" s="161" t="s">
        <v>7</v>
      </c>
      <c r="D67" s="14" t="s">
        <v>181</v>
      </c>
      <c r="E67" s="14" t="s">
        <v>182</v>
      </c>
      <c r="F67" s="14" t="s">
        <v>272</v>
      </c>
      <c r="G67" s="14" t="s">
        <v>89</v>
      </c>
      <c r="H67" s="61">
        <v>4540</v>
      </c>
      <c r="I67" s="61"/>
      <c r="J67" s="14" t="s">
        <v>45</v>
      </c>
      <c r="K67" s="72">
        <v>10000</v>
      </c>
      <c r="L67" s="14" t="s">
        <v>46</v>
      </c>
      <c r="M67" s="14" t="s">
        <v>234</v>
      </c>
      <c r="N67" s="14" t="s">
        <v>48</v>
      </c>
      <c r="O67" s="14" t="s">
        <v>63</v>
      </c>
      <c r="P67" s="73"/>
      <c r="Q67" s="74"/>
      <c r="R67" s="73"/>
      <c r="S67" s="74">
        <v>45565</v>
      </c>
      <c r="T67" s="75"/>
      <c r="U67" s="53" t="s">
        <v>68</v>
      </c>
    </row>
    <row r="68" spans="2:21" ht="30" x14ac:dyDescent="0.25">
      <c r="B68" s="160">
        <v>65</v>
      </c>
      <c r="C68" s="161" t="s">
        <v>7</v>
      </c>
      <c r="D68" s="14" t="s">
        <v>181</v>
      </c>
      <c r="E68" s="14" t="s">
        <v>182</v>
      </c>
      <c r="F68" s="14" t="s">
        <v>273</v>
      </c>
      <c r="G68" s="14" t="s">
        <v>89</v>
      </c>
      <c r="H68" s="61">
        <v>5306</v>
      </c>
      <c r="I68" s="61"/>
      <c r="J68" s="14" t="s">
        <v>45</v>
      </c>
      <c r="K68" s="72">
        <v>5000</v>
      </c>
      <c r="L68" s="14" t="s">
        <v>46</v>
      </c>
      <c r="M68" s="14" t="s">
        <v>234</v>
      </c>
      <c r="N68" s="14" t="s">
        <v>48</v>
      </c>
      <c r="O68" s="14" t="s">
        <v>63</v>
      </c>
      <c r="P68" s="73"/>
      <c r="Q68" s="74"/>
      <c r="R68" s="73"/>
      <c r="S68" s="74">
        <v>45474</v>
      </c>
      <c r="T68" s="75"/>
      <c r="U68" s="53" t="s">
        <v>68</v>
      </c>
    </row>
    <row r="69" spans="2:21" ht="30" x14ac:dyDescent="0.25">
      <c r="B69" s="160">
        <v>66</v>
      </c>
      <c r="C69" s="161" t="s">
        <v>7</v>
      </c>
      <c r="D69" s="14" t="s">
        <v>181</v>
      </c>
      <c r="E69" s="14" t="s">
        <v>182</v>
      </c>
      <c r="F69" s="14" t="s">
        <v>274</v>
      </c>
      <c r="G69" s="14" t="s">
        <v>89</v>
      </c>
      <c r="H69" s="61">
        <v>5305</v>
      </c>
      <c r="I69" s="61"/>
      <c r="J69" s="14" t="s">
        <v>45</v>
      </c>
      <c r="K69" s="72">
        <v>5000</v>
      </c>
      <c r="L69" s="14" t="s">
        <v>46</v>
      </c>
      <c r="M69" s="14" t="s">
        <v>234</v>
      </c>
      <c r="N69" s="14" t="s">
        <v>48</v>
      </c>
      <c r="O69" s="14" t="s">
        <v>63</v>
      </c>
      <c r="P69" s="73"/>
      <c r="Q69" s="74"/>
      <c r="R69" s="73"/>
      <c r="S69" s="74">
        <v>45473</v>
      </c>
      <c r="T69" s="54" t="s">
        <v>275</v>
      </c>
      <c r="U69" s="53" t="s">
        <v>64</v>
      </c>
    </row>
    <row r="70" spans="2:21" ht="30" x14ac:dyDescent="0.25">
      <c r="B70" s="160">
        <v>67</v>
      </c>
      <c r="C70" s="161" t="s">
        <v>7</v>
      </c>
      <c r="D70" s="14" t="s">
        <v>181</v>
      </c>
      <c r="E70" s="14" t="s">
        <v>182</v>
      </c>
      <c r="F70" s="14" t="s">
        <v>276</v>
      </c>
      <c r="G70" s="14" t="s">
        <v>89</v>
      </c>
      <c r="H70" s="61">
        <v>9520</v>
      </c>
      <c r="I70" s="61"/>
      <c r="J70" s="14" t="s">
        <v>45</v>
      </c>
      <c r="K70" s="72">
        <v>10000</v>
      </c>
      <c r="L70" s="14" t="s">
        <v>46</v>
      </c>
      <c r="M70" s="14" t="s">
        <v>234</v>
      </c>
      <c r="N70" s="14" t="s">
        <v>48</v>
      </c>
      <c r="O70" s="14" t="s">
        <v>63</v>
      </c>
      <c r="P70" s="73"/>
      <c r="Q70" s="74"/>
      <c r="R70" s="73"/>
      <c r="S70" s="74">
        <v>45565</v>
      </c>
      <c r="T70" s="75"/>
      <c r="U70" s="53" t="s">
        <v>68</v>
      </c>
    </row>
    <row r="71" spans="2:21" ht="30" x14ac:dyDescent="0.25">
      <c r="B71" s="160">
        <v>68</v>
      </c>
      <c r="C71" s="161" t="s">
        <v>7</v>
      </c>
      <c r="D71" s="14" t="s">
        <v>181</v>
      </c>
      <c r="E71" s="14" t="s">
        <v>182</v>
      </c>
      <c r="F71" s="14" t="s">
        <v>277</v>
      </c>
      <c r="G71" s="14" t="s">
        <v>89</v>
      </c>
      <c r="H71" s="61">
        <v>9540</v>
      </c>
      <c r="I71" s="61"/>
      <c r="J71" s="14" t="s">
        <v>45</v>
      </c>
      <c r="K71" s="72">
        <v>10000</v>
      </c>
      <c r="L71" s="14" t="s">
        <v>46</v>
      </c>
      <c r="M71" s="14" t="s">
        <v>234</v>
      </c>
      <c r="N71" s="14" t="s">
        <v>48</v>
      </c>
      <c r="O71" s="14" t="s">
        <v>63</v>
      </c>
      <c r="P71" s="73"/>
      <c r="Q71" s="74"/>
      <c r="R71" s="73"/>
      <c r="S71" s="74">
        <v>45565</v>
      </c>
      <c r="T71" s="75"/>
      <c r="U71" s="53" t="s">
        <v>68</v>
      </c>
    </row>
    <row r="72" spans="2:21" ht="30" x14ac:dyDescent="0.25">
      <c r="B72" s="160">
        <v>69</v>
      </c>
      <c r="C72" s="161" t="s">
        <v>7</v>
      </c>
      <c r="D72" s="14" t="s">
        <v>181</v>
      </c>
      <c r="E72" s="14" t="s">
        <v>182</v>
      </c>
      <c r="F72" s="14" t="s">
        <v>278</v>
      </c>
      <c r="G72" s="14" t="s">
        <v>89</v>
      </c>
      <c r="H72" s="61">
        <v>5310</v>
      </c>
      <c r="I72" s="61"/>
      <c r="J72" s="14" t="s">
        <v>45</v>
      </c>
      <c r="K72" s="72">
        <v>5000</v>
      </c>
      <c r="L72" s="14" t="s">
        <v>46</v>
      </c>
      <c r="M72" s="14" t="s">
        <v>234</v>
      </c>
      <c r="N72" s="14" t="s">
        <v>48</v>
      </c>
      <c r="O72" s="14" t="s">
        <v>63</v>
      </c>
      <c r="P72" s="73"/>
      <c r="Q72" s="74"/>
      <c r="R72" s="73"/>
      <c r="S72" s="74">
        <v>45565</v>
      </c>
      <c r="T72" s="75"/>
      <c r="U72" s="53" t="s">
        <v>68</v>
      </c>
    </row>
    <row r="73" spans="2:21" ht="30" x14ac:dyDescent="0.25">
      <c r="B73" s="160">
        <v>70</v>
      </c>
      <c r="C73" s="161" t="s">
        <v>7</v>
      </c>
      <c r="D73" s="14" t="s">
        <v>181</v>
      </c>
      <c r="E73" s="14" t="s">
        <v>182</v>
      </c>
      <c r="F73" s="14" t="s">
        <v>279</v>
      </c>
      <c r="G73" s="14" t="s">
        <v>89</v>
      </c>
      <c r="H73" s="61">
        <v>5315</v>
      </c>
      <c r="I73" s="61"/>
      <c r="J73" s="14" t="s">
        <v>45</v>
      </c>
      <c r="K73" s="72">
        <v>10000</v>
      </c>
      <c r="L73" s="14" t="s">
        <v>46</v>
      </c>
      <c r="M73" s="14" t="s">
        <v>234</v>
      </c>
      <c r="N73" s="14" t="s">
        <v>48</v>
      </c>
      <c r="O73" s="14" t="s">
        <v>63</v>
      </c>
      <c r="P73" s="73"/>
      <c r="Q73" s="74"/>
      <c r="R73" s="73"/>
      <c r="S73" s="74">
        <v>45565</v>
      </c>
      <c r="T73" s="75"/>
      <c r="U73" s="53" t="s">
        <v>68</v>
      </c>
    </row>
    <row r="74" spans="2:21" ht="30" x14ac:dyDescent="0.25">
      <c r="B74" s="160">
        <v>71</v>
      </c>
      <c r="C74" s="161" t="s">
        <v>7</v>
      </c>
      <c r="D74" s="14" t="s">
        <v>181</v>
      </c>
      <c r="E74" s="14" t="s">
        <v>182</v>
      </c>
      <c r="F74" s="14" t="s">
        <v>280</v>
      </c>
      <c r="G74" s="14" t="s">
        <v>89</v>
      </c>
      <c r="H74" s="61">
        <v>5320</v>
      </c>
      <c r="I74" s="61"/>
      <c r="J74" s="14" t="s">
        <v>45</v>
      </c>
      <c r="K74" s="72">
        <v>5000</v>
      </c>
      <c r="L74" s="14" t="s">
        <v>46</v>
      </c>
      <c r="M74" s="14" t="s">
        <v>234</v>
      </c>
      <c r="N74" s="14" t="s">
        <v>48</v>
      </c>
      <c r="O74" s="14" t="s">
        <v>63</v>
      </c>
      <c r="P74" s="73"/>
      <c r="Q74" s="74"/>
      <c r="R74" s="73"/>
      <c r="S74" s="74">
        <v>45565</v>
      </c>
      <c r="T74" s="75"/>
      <c r="U74" s="53" t="s">
        <v>68</v>
      </c>
    </row>
    <row r="75" spans="2:21" ht="30" x14ac:dyDescent="0.25">
      <c r="B75" s="160">
        <v>72</v>
      </c>
      <c r="C75" s="161" t="s">
        <v>7</v>
      </c>
      <c r="D75" s="14" t="s">
        <v>181</v>
      </c>
      <c r="E75" s="14" t="s">
        <v>182</v>
      </c>
      <c r="F75" s="14" t="s">
        <v>281</v>
      </c>
      <c r="G75" s="14" t="s">
        <v>89</v>
      </c>
      <c r="H75" s="61">
        <v>8010</v>
      </c>
      <c r="I75" s="61"/>
      <c r="J75" s="14" t="s">
        <v>45</v>
      </c>
      <c r="K75" s="72">
        <v>10000</v>
      </c>
      <c r="L75" s="14" t="s">
        <v>46</v>
      </c>
      <c r="M75" s="14" t="s">
        <v>234</v>
      </c>
      <c r="N75" s="14" t="s">
        <v>48</v>
      </c>
      <c r="O75" s="14" t="s">
        <v>63</v>
      </c>
      <c r="P75" s="73"/>
      <c r="Q75" s="74"/>
      <c r="R75" s="73"/>
      <c r="S75" s="74">
        <v>45473</v>
      </c>
      <c r="T75" s="75" t="s">
        <v>282</v>
      </c>
      <c r="U75" s="53" t="s">
        <v>80</v>
      </c>
    </row>
    <row r="76" spans="2:21" ht="30" x14ac:dyDescent="0.25">
      <c r="B76" s="160">
        <v>73</v>
      </c>
      <c r="C76" s="161" t="s">
        <v>7</v>
      </c>
      <c r="D76" s="14" t="s">
        <v>181</v>
      </c>
      <c r="E76" s="14" t="s">
        <v>182</v>
      </c>
      <c r="F76" s="14" t="s">
        <v>283</v>
      </c>
      <c r="G76" s="14" t="s">
        <v>89</v>
      </c>
      <c r="H76" s="61">
        <v>5630</v>
      </c>
      <c r="I76" s="61"/>
      <c r="J76" s="14" t="s">
        <v>45</v>
      </c>
      <c r="K76" s="72">
        <v>10000</v>
      </c>
      <c r="L76" s="14" t="s">
        <v>46</v>
      </c>
      <c r="M76" s="14" t="s">
        <v>234</v>
      </c>
      <c r="N76" s="14" t="s">
        <v>48</v>
      </c>
      <c r="O76" s="14" t="s">
        <v>63</v>
      </c>
      <c r="P76" s="73"/>
      <c r="Q76" s="74"/>
      <c r="R76" s="73"/>
      <c r="S76" s="74">
        <v>45565</v>
      </c>
      <c r="T76" s="75"/>
      <c r="U76" s="53" t="s">
        <v>68</v>
      </c>
    </row>
    <row r="77" spans="2:21" ht="30" x14ac:dyDescent="0.25">
      <c r="B77" s="160">
        <v>74</v>
      </c>
      <c r="C77" s="161" t="s">
        <v>7</v>
      </c>
      <c r="D77" s="14" t="s">
        <v>181</v>
      </c>
      <c r="E77" s="14" t="s">
        <v>182</v>
      </c>
      <c r="F77" s="14" t="s">
        <v>284</v>
      </c>
      <c r="G77" s="14" t="s">
        <v>89</v>
      </c>
      <c r="H77" s="61">
        <v>5620</v>
      </c>
      <c r="I77" s="61"/>
      <c r="J77" s="14" t="s">
        <v>45</v>
      </c>
      <c r="K77" s="72">
        <v>10000</v>
      </c>
      <c r="L77" s="14" t="s">
        <v>46</v>
      </c>
      <c r="M77" s="14" t="s">
        <v>234</v>
      </c>
      <c r="N77" s="14" t="s">
        <v>48</v>
      </c>
      <c r="O77" s="14" t="s">
        <v>63</v>
      </c>
      <c r="P77" s="73"/>
      <c r="Q77" s="74"/>
      <c r="R77" s="73"/>
      <c r="S77" s="74">
        <v>45565</v>
      </c>
      <c r="T77" s="75"/>
      <c r="U77" s="53" t="s">
        <v>68</v>
      </c>
    </row>
    <row r="78" spans="2:21" ht="30" x14ac:dyDescent="0.25">
      <c r="B78" s="160">
        <v>75</v>
      </c>
      <c r="C78" s="161" t="s">
        <v>7</v>
      </c>
      <c r="D78" s="14" t="s">
        <v>181</v>
      </c>
      <c r="E78" s="14" t="s">
        <v>182</v>
      </c>
      <c r="F78" s="14" t="s">
        <v>285</v>
      </c>
      <c r="G78" s="14" t="s">
        <v>89</v>
      </c>
      <c r="H78" s="61">
        <v>5610</v>
      </c>
      <c r="I78" s="61"/>
      <c r="J78" s="14" t="s">
        <v>45</v>
      </c>
      <c r="K78" s="72">
        <v>10000</v>
      </c>
      <c r="L78" s="14" t="s">
        <v>46</v>
      </c>
      <c r="M78" s="14" t="s">
        <v>234</v>
      </c>
      <c r="N78" s="14" t="s">
        <v>48</v>
      </c>
      <c r="O78" s="14" t="s">
        <v>63</v>
      </c>
      <c r="P78" s="73"/>
      <c r="Q78" s="74"/>
      <c r="R78" s="73"/>
      <c r="S78" s="74">
        <v>45565</v>
      </c>
      <c r="T78" s="75"/>
      <c r="U78" s="53" t="s">
        <v>68</v>
      </c>
    </row>
    <row r="79" spans="2:21" ht="30" x14ac:dyDescent="0.25">
      <c r="B79" s="160">
        <v>76</v>
      </c>
      <c r="C79" s="161" t="s">
        <v>7</v>
      </c>
      <c r="D79" s="14" t="s">
        <v>181</v>
      </c>
      <c r="E79" s="14" t="s">
        <v>182</v>
      </c>
      <c r="F79" s="14" t="s">
        <v>286</v>
      </c>
      <c r="G79" s="14" t="s">
        <v>89</v>
      </c>
      <c r="H79" s="61">
        <v>3460</v>
      </c>
      <c r="I79" s="61"/>
      <c r="J79" s="14" t="s">
        <v>45</v>
      </c>
      <c r="K79" s="72">
        <v>10000</v>
      </c>
      <c r="L79" s="14" t="s">
        <v>46</v>
      </c>
      <c r="M79" s="14" t="s">
        <v>234</v>
      </c>
      <c r="N79" s="14" t="s">
        <v>48</v>
      </c>
      <c r="O79" s="14" t="s">
        <v>63</v>
      </c>
      <c r="P79" s="73"/>
      <c r="Q79" s="74"/>
      <c r="R79" s="73"/>
      <c r="S79" s="74">
        <v>45565</v>
      </c>
      <c r="T79" s="75"/>
      <c r="U79" s="53" t="s">
        <v>68</v>
      </c>
    </row>
    <row r="80" spans="2:21" ht="30" x14ac:dyDescent="0.25">
      <c r="B80" s="160">
        <v>77</v>
      </c>
      <c r="C80" s="161" t="s">
        <v>7</v>
      </c>
      <c r="D80" s="14" t="s">
        <v>181</v>
      </c>
      <c r="E80" s="14" t="s">
        <v>182</v>
      </c>
      <c r="F80" s="14" t="s">
        <v>287</v>
      </c>
      <c r="G80" s="14" t="s">
        <v>89</v>
      </c>
      <c r="H80" s="61">
        <v>4510</v>
      </c>
      <c r="I80" s="61"/>
      <c r="J80" s="14" t="s">
        <v>45</v>
      </c>
      <c r="K80" s="72">
        <v>10000</v>
      </c>
      <c r="L80" s="14" t="s">
        <v>46</v>
      </c>
      <c r="M80" s="14" t="s">
        <v>234</v>
      </c>
      <c r="N80" s="14" t="s">
        <v>48</v>
      </c>
      <c r="O80" s="14" t="s">
        <v>63</v>
      </c>
      <c r="P80" s="73"/>
      <c r="Q80" s="74"/>
      <c r="R80" s="73"/>
      <c r="S80" s="74">
        <v>45565</v>
      </c>
      <c r="T80" s="75"/>
      <c r="U80" s="53" t="s">
        <v>68</v>
      </c>
    </row>
    <row r="81" spans="2:21" ht="30" x14ac:dyDescent="0.25">
      <c r="B81" s="160">
        <v>78</v>
      </c>
      <c r="C81" s="161" t="s">
        <v>7</v>
      </c>
      <c r="D81" s="14" t="s">
        <v>181</v>
      </c>
      <c r="E81" s="14" t="s">
        <v>182</v>
      </c>
      <c r="F81" s="14" t="s">
        <v>288</v>
      </c>
      <c r="G81" s="14" t="s">
        <v>89</v>
      </c>
      <c r="H81" s="61">
        <v>4130</v>
      </c>
      <c r="I81" s="61"/>
      <c r="J81" s="14" t="s">
        <v>45</v>
      </c>
      <c r="K81" s="72">
        <v>88000</v>
      </c>
      <c r="L81" s="14" t="s">
        <v>46</v>
      </c>
      <c r="M81" s="14" t="s">
        <v>234</v>
      </c>
      <c r="N81" s="14" t="s">
        <v>48</v>
      </c>
      <c r="O81" s="14" t="s">
        <v>63</v>
      </c>
      <c r="P81" s="73"/>
      <c r="Q81" s="74"/>
      <c r="R81" s="73"/>
      <c r="S81" s="74">
        <v>45565</v>
      </c>
      <c r="T81" s="75"/>
      <c r="U81" s="53" t="s">
        <v>68</v>
      </c>
    </row>
    <row r="82" spans="2:21" ht="30" x14ac:dyDescent="0.25">
      <c r="B82" s="160">
        <v>79</v>
      </c>
      <c r="C82" s="161" t="s">
        <v>7</v>
      </c>
      <c r="D82" s="14" t="s">
        <v>181</v>
      </c>
      <c r="E82" s="14" t="s">
        <v>182</v>
      </c>
      <c r="F82" s="14" t="s">
        <v>289</v>
      </c>
      <c r="G82" s="14" t="s">
        <v>89</v>
      </c>
      <c r="H82" s="61">
        <v>6210</v>
      </c>
      <c r="I82" s="61"/>
      <c r="J82" s="14" t="s">
        <v>45</v>
      </c>
      <c r="K82" s="72">
        <v>14000</v>
      </c>
      <c r="L82" s="14" t="s">
        <v>46</v>
      </c>
      <c r="M82" s="14" t="s">
        <v>234</v>
      </c>
      <c r="N82" s="14" t="s">
        <v>48</v>
      </c>
      <c r="O82" s="14" t="s">
        <v>63</v>
      </c>
      <c r="P82" s="73"/>
      <c r="Q82" s="74"/>
      <c r="R82" s="73"/>
      <c r="S82" s="74">
        <v>45473</v>
      </c>
      <c r="T82" s="75" t="s">
        <v>282</v>
      </c>
      <c r="U82" s="53" t="s">
        <v>80</v>
      </c>
    </row>
    <row r="83" spans="2:21" ht="30" x14ac:dyDescent="0.25">
      <c r="B83" s="160">
        <v>80</v>
      </c>
      <c r="C83" s="161" t="s">
        <v>7</v>
      </c>
      <c r="D83" s="14" t="s">
        <v>181</v>
      </c>
      <c r="E83" s="14" t="s">
        <v>182</v>
      </c>
      <c r="F83" s="14" t="s">
        <v>290</v>
      </c>
      <c r="G83" s="14" t="s">
        <v>89</v>
      </c>
      <c r="H83" s="61">
        <v>6230</v>
      </c>
      <c r="I83" s="61"/>
      <c r="J83" s="14" t="s">
        <v>45</v>
      </c>
      <c r="K83" s="72">
        <v>10000</v>
      </c>
      <c r="L83" s="14" t="s">
        <v>46</v>
      </c>
      <c r="M83" s="14" t="s">
        <v>234</v>
      </c>
      <c r="N83" s="14" t="s">
        <v>48</v>
      </c>
      <c r="O83" s="14" t="s">
        <v>63</v>
      </c>
      <c r="P83" s="73"/>
      <c r="Q83" s="74"/>
      <c r="R83" s="73"/>
      <c r="S83" s="74">
        <v>45504</v>
      </c>
      <c r="T83" s="75"/>
      <c r="U83" s="53" t="s">
        <v>68</v>
      </c>
    </row>
    <row r="84" spans="2:21" ht="30" x14ac:dyDescent="0.25">
      <c r="B84" s="160">
        <v>81</v>
      </c>
      <c r="C84" s="161" t="s">
        <v>7</v>
      </c>
      <c r="D84" s="14" t="s">
        <v>181</v>
      </c>
      <c r="E84" s="14" t="s">
        <v>182</v>
      </c>
      <c r="F84" s="14" t="s">
        <v>291</v>
      </c>
      <c r="G84" s="14" t="s">
        <v>89</v>
      </c>
      <c r="H84" s="61">
        <v>6240</v>
      </c>
      <c r="I84" s="61"/>
      <c r="J84" s="14" t="s">
        <v>45</v>
      </c>
      <c r="K84" s="72">
        <v>50000</v>
      </c>
      <c r="L84" s="14" t="s">
        <v>46</v>
      </c>
      <c r="M84" s="14" t="s">
        <v>234</v>
      </c>
      <c r="N84" s="14" t="s">
        <v>48</v>
      </c>
      <c r="O84" s="14" t="s">
        <v>63</v>
      </c>
      <c r="P84" s="73"/>
      <c r="Q84" s="74"/>
      <c r="R84" s="73"/>
      <c r="S84" s="74">
        <v>45504</v>
      </c>
      <c r="T84" s="75"/>
      <c r="U84" s="53" t="s">
        <v>68</v>
      </c>
    </row>
    <row r="85" spans="2:21" ht="30" x14ac:dyDescent="0.25">
      <c r="B85" s="160">
        <v>82</v>
      </c>
      <c r="C85" s="161" t="s">
        <v>7</v>
      </c>
      <c r="D85" s="14" t="s">
        <v>181</v>
      </c>
      <c r="E85" s="14" t="s">
        <v>182</v>
      </c>
      <c r="F85" s="14" t="s">
        <v>292</v>
      </c>
      <c r="G85" s="14" t="s">
        <v>89</v>
      </c>
      <c r="H85" s="61">
        <v>6140</v>
      </c>
      <c r="I85" s="61"/>
      <c r="J85" s="14" t="s">
        <v>45</v>
      </c>
      <c r="K85" s="72">
        <v>50000</v>
      </c>
      <c r="L85" s="14" t="s">
        <v>46</v>
      </c>
      <c r="M85" s="14" t="s">
        <v>234</v>
      </c>
      <c r="N85" s="14" t="s">
        <v>48</v>
      </c>
      <c r="O85" s="14" t="s">
        <v>63</v>
      </c>
      <c r="P85" s="73"/>
      <c r="Q85" s="74"/>
      <c r="R85" s="73"/>
      <c r="S85" s="74">
        <v>45504</v>
      </c>
      <c r="T85" s="75"/>
      <c r="U85" s="53" t="s">
        <v>68</v>
      </c>
    </row>
    <row r="86" spans="2:21" ht="30" x14ac:dyDescent="0.25">
      <c r="B86" s="160">
        <v>83</v>
      </c>
      <c r="C86" s="161" t="s">
        <v>7</v>
      </c>
      <c r="D86" s="14" t="s">
        <v>181</v>
      </c>
      <c r="E86" s="14" t="s">
        <v>182</v>
      </c>
      <c r="F86" s="14" t="s">
        <v>293</v>
      </c>
      <c r="G86" s="14" t="s">
        <v>89</v>
      </c>
      <c r="H86" s="61">
        <v>5940</v>
      </c>
      <c r="I86" s="61"/>
      <c r="J86" s="14" t="s">
        <v>45</v>
      </c>
      <c r="K86" s="72">
        <v>5000</v>
      </c>
      <c r="L86" s="14" t="s">
        <v>46</v>
      </c>
      <c r="M86" s="14" t="s">
        <v>234</v>
      </c>
      <c r="N86" s="14" t="s">
        <v>48</v>
      </c>
      <c r="O86" s="14" t="s">
        <v>63</v>
      </c>
      <c r="P86" s="73"/>
      <c r="Q86" s="74"/>
      <c r="R86" s="73"/>
      <c r="S86" s="74">
        <v>45504</v>
      </c>
      <c r="T86" s="75"/>
      <c r="U86" s="53" t="s">
        <v>68</v>
      </c>
    </row>
    <row r="87" spans="2:21" ht="30" x14ac:dyDescent="0.25">
      <c r="B87" s="160">
        <v>84</v>
      </c>
      <c r="C87" s="161" t="s">
        <v>7</v>
      </c>
      <c r="D87" s="14" t="s">
        <v>181</v>
      </c>
      <c r="E87" s="14" t="s">
        <v>182</v>
      </c>
      <c r="F87" s="14" t="s">
        <v>294</v>
      </c>
      <c r="G87" s="14" t="s">
        <v>89</v>
      </c>
      <c r="H87" s="61">
        <v>5999</v>
      </c>
      <c r="I87" s="61"/>
      <c r="J87" s="14" t="s">
        <v>45</v>
      </c>
      <c r="K87" s="72">
        <v>10000</v>
      </c>
      <c r="L87" s="14" t="s">
        <v>46</v>
      </c>
      <c r="M87" s="14" t="s">
        <v>234</v>
      </c>
      <c r="N87" s="14" t="s">
        <v>48</v>
      </c>
      <c r="O87" s="14" t="s">
        <v>63</v>
      </c>
      <c r="P87" s="73"/>
      <c r="Q87" s="74"/>
      <c r="R87" s="73"/>
      <c r="S87" s="74">
        <v>45504</v>
      </c>
      <c r="T87" s="75"/>
      <c r="U87" s="53" t="s">
        <v>68</v>
      </c>
    </row>
    <row r="88" spans="2:21" ht="30" x14ac:dyDescent="0.25">
      <c r="B88" s="160">
        <v>85</v>
      </c>
      <c r="C88" s="161" t="s">
        <v>7</v>
      </c>
      <c r="D88" s="14" t="s">
        <v>181</v>
      </c>
      <c r="E88" s="14" t="s">
        <v>182</v>
      </c>
      <c r="F88" s="14" t="s">
        <v>295</v>
      </c>
      <c r="G88" s="14" t="s">
        <v>89</v>
      </c>
      <c r="H88" s="61">
        <v>5935</v>
      </c>
      <c r="I88" s="61"/>
      <c r="J88" s="14" t="s">
        <v>45</v>
      </c>
      <c r="K88" s="72">
        <v>5000</v>
      </c>
      <c r="L88" s="14" t="s">
        <v>46</v>
      </c>
      <c r="M88" s="14" t="s">
        <v>234</v>
      </c>
      <c r="N88" s="14" t="s">
        <v>48</v>
      </c>
      <c r="O88" s="14" t="s">
        <v>63</v>
      </c>
      <c r="P88" s="73"/>
      <c r="Q88" s="74"/>
      <c r="R88" s="73"/>
      <c r="S88" s="74">
        <v>45504</v>
      </c>
      <c r="T88" s="75"/>
      <c r="U88" s="53" t="s">
        <v>68</v>
      </c>
    </row>
    <row r="89" spans="2:21" ht="30" x14ac:dyDescent="0.25">
      <c r="B89" s="160">
        <v>86</v>
      </c>
      <c r="C89" s="161" t="s">
        <v>7</v>
      </c>
      <c r="D89" s="14" t="s">
        <v>181</v>
      </c>
      <c r="E89" s="14" t="s">
        <v>182</v>
      </c>
      <c r="F89" s="14" t="s">
        <v>296</v>
      </c>
      <c r="G89" s="14" t="s">
        <v>89</v>
      </c>
      <c r="H89" s="61">
        <v>5995</v>
      </c>
      <c r="I89" s="61"/>
      <c r="J89" s="14" t="s">
        <v>45</v>
      </c>
      <c r="K89" s="72">
        <v>50000</v>
      </c>
      <c r="L89" s="14" t="s">
        <v>46</v>
      </c>
      <c r="M89" s="14" t="s">
        <v>234</v>
      </c>
      <c r="N89" s="14" t="s">
        <v>48</v>
      </c>
      <c r="O89" s="14" t="s">
        <v>63</v>
      </c>
      <c r="P89" s="73"/>
      <c r="Q89" s="74"/>
      <c r="R89" s="73"/>
      <c r="S89" s="74">
        <v>45504</v>
      </c>
      <c r="T89" s="75"/>
      <c r="U89" s="53" t="s">
        <v>68</v>
      </c>
    </row>
    <row r="90" spans="2:21" ht="30" x14ac:dyDescent="0.25">
      <c r="B90" s="160">
        <v>87</v>
      </c>
      <c r="C90" s="161" t="s">
        <v>7</v>
      </c>
      <c r="D90" s="14" t="s">
        <v>181</v>
      </c>
      <c r="E90" s="14" t="s">
        <v>182</v>
      </c>
      <c r="F90" s="14" t="s">
        <v>297</v>
      </c>
      <c r="G90" s="14" t="s">
        <v>89</v>
      </c>
      <c r="H90" s="61">
        <v>5925</v>
      </c>
      <c r="I90" s="61"/>
      <c r="J90" s="14" t="s">
        <v>45</v>
      </c>
      <c r="K90" s="72">
        <v>10000</v>
      </c>
      <c r="L90" s="14" t="s">
        <v>46</v>
      </c>
      <c r="M90" s="14" t="s">
        <v>234</v>
      </c>
      <c r="N90" s="14" t="s">
        <v>48</v>
      </c>
      <c r="O90" s="14" t="s">
        <v>63</v>
      </c>
      <c r="P90" s="73"/>
      <c r="Q90" s="74"/>
      <c r="R90" s="73"/>
      <c r="S90" s="74">
        <v>45504</v>
      </c>
      <c r="T90" s="75"/>
      <c r="U90" s="53" t="s">
        <v>68</v>
      </c>
    </row>
    <row r="91" spans="2:21" ht="30" x14ac:dyDescent="0.25">
      <c r="B91" s="160">
        <v>88</v>
      </c>
      <c r="C91" s="161" t="s">
        <v>7</v>
      </c>
      <c r="D91" s="14" t="s">
        <v>181</v>
      </c>
      <c r="E91" s="14" t="s">
        <v>182</v>
      </c>
      <c r="F91" s="14" t="s">
        <v>298</v>
      </c>
      <c r="G91" s="14" t="s">
        <v>89</v>
      </c>
      <c r="H91" s="61">
        <v>5975</v>
      </c>
      <c r="I91" s="61"/>
      <c r="J91" s="14" t="s">
        <v>45</v>
      </c>
      <c r="K91" s="72">
        <v>5000</v>
      </c>
      <c r="L91" s="14" t="s">
        <v>46</v>
      </c>
      <c r="M91" s="14" t="s">
        <v>234</v>
      </c>
      <c r="N91" s="14" t="s">
        <v>48</v>
      </c>
      <c r="O91" s="14" t="s">
        <v>63</v>
      </c>
      <c r="P91" s="73"/>
      <c r="Q91" s="74"/>
      <c r="R91" s="73"/>
      <c r="S91" s="74">
        <v>45504</v>
      </c>
      <c r="T91" s="75"/>
      <c r="U91" s="53" t="s">
        <v>68</v>
      </c>
    </row>
    <row r="92" spans="2:21" ht="30" x14ac:dyDescent="0.25">
      <c r="B92" s="162">
        <v>89</v>
      </c>
      <c r="C92" s="163" t="s">
        <v>7</v>
      </c>
      <c r="D92" s="66" t="s">
        <v>181</v>
      </c>
      <c r="E92" s="66" t="s">
        <v>182</v>
      </c>
      <c r="F92" s="66" t="s">
        <v>232</v>
      </c>
      <c r="G92" s="66" t="s">
        <v>58</v>
      </c>
      <c r="H92" s="61" t="s">
        <v>58</v>
      </c>
      <c r="I92" s="61"/>
      <c r="J92" s="66"/>
      <c r="K92" s="68"/>
      <c r="L92" s="66"/>
      <c r="M92" s="66"/>
      <c r="N92" s="66"/>
      <c r="O92" s="66"/>
      <c r="P92" s="69"/>
      <c r="Q92" s="70"/>
      <c r="R92" s="69"/>
      <c r="S92" s="70"/>
      <c r="T92" s="164"/>
      <c r="U92" s="53" t="s">
        <v>117</v>
      </c>
    </row>
    <row r="93" spans="2:21" ht="30" x14ac:dyDescent="0.25">
      <c r="B93" s="160">
        <v>90</v>
      </c>
      <c r="C93" s="161" t="s">
        <v>7</v>
      </c>
      <c r="D93" s="14" t="s">
        <v>181</v>
      </c>
      <c r="E93" s="14" t="s">
        <v>182</v>
      </c>
      <c r="F93" s="14" t="s">
        <v>299</v>
      </c>
      <c r="G93" s="14" t="s">
        <v>89</v>
      </c>
      <c r="H93" s="61">
        <v>5970</v>
      </c>
      <c r="I93" s="61"/>
      <c r="J93" s="14" t="s">
        <v>45</v>
      </c>
      <c r="K93" s="72">
        <v>5000</v>
      </c>
      <c r="L93" s="14" t="s">
        <v>46</v>
      </c>
      <c r="M93" s="14" t="s">
        <v>234</v>
      </c>
      <c r="N93" s="14" t="s">
        <v>48</v>
      </c>
      <c r="O93" s="14" t="s">
        <v>63</v>
      </c>
      <c r="P93" s="73"/>
      <c r="Q93" s="74"/>
      <c r="R93" s="73"/>
      <c r="S93" s="74">
        <v>45504</v>
      </c>
      <c r="T93" s="75"/>
      <c r="U93" s="53" t="s">
        <v>68</v>
      </c>
    </row>
    <row r="94" spans="2:21" ht="30" x14ac:dyDescent="0.25">
      <c r="B94" s="160">
        <v>91</v>
      </c>
      <c r="C94" s="161" t="s">
        <v>7</v>
      </c>
      <c r="D94" s="14" t="s">
        <v>181</v>
      </c>
      <c r="E94" s="14" t="s">
        <v>182</v>
      </c>
      <c r="F94" s="14" t="s">
        <v>300</v>
      </c>
      <c r="G94" s="14" t="s">
        <v>89</v>
      </c>
      <c r="H94" s="61">
        <v>5945</v>
      </c>
      <c r="I94" s="61"/>
      <c r="J94" s="14" t="s">
        <v>45</v>
      </c>
      <c r="K94" s="72">
        <v>5000</v>
      </c>
      <c r="L94" s="14" t="s">
        <v>46</v>
      </c>
      <c r="M94" s="14" t="s">
        <v>234</v>
      </c>
      <c r="N94" s="14" t="s">
        <v>48</v>
      </c>
      <c r="O94" s="14" t="s">
        <v>63</v>
      </c>
      <c r="P94" s="73"/>
      <c r="Q94" s="74"/>
      <c r="R94" s="73"/>
      <c r="S94" s="74">
        <v>45504</v>
      </c>
      <c r="T94" s="75"/>
      <c r="U94" s="53" t="s">
        <v>68</v>
      </c>
    </row>
    <row r="95" spans="2:21" ht="30" x14ac:dyDescent="0.25">
      <c r="B95" s="160">
        <v>92</v>
      </c>
      <c r="C95" s="161" t="s">
        <v>7</v>
      </c>
      <c r="D95" s="14" t="s">
        <v>181</v>
      </c>
      <c r="E95" s="14" t="s">
        <v>182</v>
      </c>
      <c r="F95" s="14" t="s">
        <v>301</v>
      </c>
      <c r="G95" s="14" t="s">
        <v>89</v>
      </c>
      <c r="H95" s="61">
        <v>6145</v>
      </c>
      <c r="I95" s="61"/>
      <c r="J95" s="14" t="s">
        <v>45</v>
      </c>
      <c r="K95" s="72">
        <v>20000</v>
      </c>
      <c r="L95" s="14" t="s">
        <v>46</v>
      </c>
      <c r="M95" s="14" t="s">
        <v>234</v>
      </c>
      <c r="N95" s="14" t="s">
        <v>48</v>
      </c>
      <c r="O95" s="14" t="s">
        <v>63</v>
      </c>
      <c r="P95" s="73"/>
      <c r="Q95" s="74"/>
      <c r="R95" s="73"/>
      <c r="S95" s="74">
        <v>45504</v>
      </c>
      <c r="T95" s="75"/>
      <c r="U95" s="53" t="s">
        <v>68</v>
      </c>
    </row>
    <row r="96" spans="2:21" ht="30" x14ac:dyDescent="0.25">
      <c r="B96" s="160">
        <v>93</v>
      </c>
      <c r="C96" s="161" t="s">
        <v>7</v>
      </c>
      <c r="D96" s="14" t="s">
        <v>181</v>
      </c>
      <c r="E96" s="14" t="s">
        <v>182</v>
      </c>
      <c r="F96" s="14" t="s">
        <v>302</v>
      </c>
      <c r="G96" s="14" t="s">
        <v>89</v>
      </c>
      <c r="H96" s="61">
        <v>5325</v>
      </c>
      <c r="I96" s="61"/>
      <c r="J96" s="14" t="s">
        <v>45</v>
      </c>
      <c r="K96" s="72">
        <v>10000</v>
      </c>
      <c r="L96" s="14" t="s">
        <v>46</v>
      </c>
      <c r="M96" s="14" t="s">
        <v>234</v>
      </c>
      <c r="N96" s="14" t="s">
        <v>48</v>
      </c>
      <c r="O96" s="14" t="s">
        <v>63</v>
      </c>
      <c r="P96" s="73"/>
      <c r="Q96" s="74"/>
      <c r="R96" s="73"/>
      <c r="S96" s="74">
        <v>45565</v>
      </c>
      <c r="T96" s="75"/>
      <c r="U96" s="53" t="s">
        <v>68</v>
      </c>
    </row>
    <row r="97" spans="2:21" ht="30" x14ac:dyDescent="0.25">
      <c r="B97" s="160">
        <v>94</v>
      </c>
      <c r="C97" s="161" t="s">
        <v>7</v>
      </c>
      <c r="D97" s="14" t="s">
        <v>181</v>
      </c>
      <c r="E97" s="14" t="s">
        <v>182</v>
      </c>
      <c r="F97" s="14" t="s">
        <v>303</v>
      </c>
      <c r="G97" s="14" t="s">
        <v>89</v>
      </c>
      <c r="H97" s="61">
        <v>6310</v>
      </c>
      <c r="I97" s="61"/>
      <c r="J97" s="14" t="s">
        <v>45</v>
      </c>
      <c r="K97" s="72">
        <v>20000</v>
      </c>
      <c r="L97" s="14" t="s">
        <v>46</v>
      </c>
      <c r="M97" s="14" t="s">
        <v>234</v>
      </c>
      <c r="N97" s="14" t="s">
        <v>48</v>
      </c>
      <c r="O97" s="14" t="s">
        <v>63</v>
      </c>
      <c r="P97" s="73"/>
      <c r="Q97" s="74"/>
      <c r="R97" s="73"/>
      <c r="S97" s="74">
        <v>45473</v>
      </c>
      <c r="T97" s="75" t="s">
        <v>282</v>
      </c>
      <c r="U97" s="53" t="s">
        <v>80</v>
      </c>
    </row>
    <row r="98" spans="2:21" ht="30" x14ac:dyDescent="0.25">
      <c r="B98" s="160">
        <v>95</v>
      </c>
      <c r="C98" s="161" t="s">
        <v>7</v>
      </c>
      <c r="D98" s="14" t="s">
        <v>181</v>
      </c>
      <c r="E98" s="14" t="s">
        <v>182</v>
      </c>
      <c r="F98" s="14" t="s">
        <v>304</v>
      </c>
      <c r="G98" s="14" t="s">
        <v>89</v>
      </c>
      <c r="H98" s="61">
        <v>4240</v>
      </c>
      <c r="I98" s="61"/>
      <c r="J98" s="14" t="s">
        <v>45</v>
      </c>
      <c r="K98" s="72">
        <v>20000</v>
      </c>
      <c r="L98" s="14" t="s">
        <v>46</v>
      </c>
      <c r="M98" s="14" t="s">
        <v>234</v>
      </c>
      <c r="N98" s="14" t="s">
        <v>48</v>
      </c>
      <c r="O98" s="14" t="s">
        <v>63</v>
      </c>
      <c r="P98" s="73"/>
      <c r="Q98" s="74"/>
      <c r="R98" s="73"/>
      <c r="S98" s="74">
        <v>45473</v>
      </c>
      <c r="T98" s="75" t="s">
        <v>282</v>
      </c>
      <c r="U98" s="53" t="s">
        <v>80</v>
      </c>
    </row>
    <row r="99" spans="2:21" ht="30" x14ac:dyDescent="0.25">
      <c r="B99" s="162">
        <v>96</v>
      </c>
      <c r="C99" s="163" t="s">
        <v>7</v>
      </c>
      <c r="D99" s="66" t="s">
        <v>181</v>
      </c>
      <c r="E99" s="66" t="s">
        <v>182</v>
      </c>
      <c r="F99" s="66" t="s">
        <v>232</v>
      </c>
      <c r="G99" s="66" t="s">
        <v>58</v>
      </c>
      <c r="H99" s="61" t="s">
        <v>58</v>
      </c>
      <c r="I99" s="61"/>
      <c r="J99" s="66"/>
      <c r="K99" s="68"/>
      <c r="L99" s="66"/>
      <c r="M99" s="66"/>
      <c r="N99" s="66"/>
      <c r="O99" s="66"/>
      <c r="P99" s="69"/>
      <c r="Q99" s="70"/>
      <c r="R99" s="69"/>
      <c r="S99" s="70"/>
      <c r="T99" s="164"/>
      <c r="U99" s="53" t="s">
        <v>117</v>
      </c>
    </row>
    <row r="100" spans="2:21" ht="30" x14ac:dyDescent="0.25">
      <c r="B100" s="162">
        <v>97</v>
      </c>
      <c r="C100" s="163" t="s">
        <v>7</v>
      </c>
      <c r="D100" s="66" t="s">
        <v>181</v>
      </c>
      <c r="E100" s="66" t="s">
        <v>182</v>
      </c>
      <c r="F100" s="66" t="s">
        <v>232</v>
      </c>
      <c r="G100" s="66" t="s">
        <v>58</v>
      </c>
      <c r="H100" s="61" t="s">
        <v>58</v>
      </c>
      <c r="I100" s="61"/>
      <c r="J100" s="66"/>
      <c r="K100" s="68"/>
      <c r="L100" s="66"/>
      <c r="M100" s="66"/>
      <c r="N100" s="66"/>
      <c r="O100" s="66"/>
      <c r="P100" s="69"/>
      <c r="Q100" s="70"/>
      <c r="R100" s="69"/>
      <c r="S100" s="70"/>
      <c r="T100" s="164"/>
      <c r="U100" s="53" t="s">
        <v>117</v>
      </c>
    </row>
    <row r="101" spans="2:21" ht="30" x14ac:dyDescent="0.25">
      <c r="B101" s="160">
        <v>98</v>
      </c>
      <c r="C101" s="161" t="s">
        <v>7</v>
      </c>
      <c r="D101" s="14" t="s">
        <v>181</v>
      </c>
      <c r="E101" s="14" t="s">
        <v>182</v>
      </c>
      <c r="F101" s="14" t="s">
        <v>305</v>
      </c>
      <c r="G101" s="14" t="s">
        <v>89</v>
      </c>
      <c r="H101" s="61">
        <v>6515</v>
      </c>
      <c r="I101" s="61"/>
      <c r="J101" s="14" t="s">
        <v>45</v>
      </c>
      <c r="K101" s="72">
        <v>40000</v>
      </c>
      <c r="L101" s="14" t="s">
        <v>46</v>
      </c>
      <c r="M101" s="14" t="s">
        <v>234</v>
      </c>
      <c r="N101" s="14" t="s">
        <v>48</v>
      </c>
      <c r="O101" s="14" t="s">
        <v>63</v>
      </c>
      <c r="P101" s="73"/>
      <c r="Q101" s="74"/>
      <c r="R101" s="73"/>
      <c r="S101" s="74">
        <v>45474</v>
      </c>
      <c r="T101" s="75"/>
      <c r="U101" s="53" t="s">
        <v>68</v>
      </c>
    </row>
    <row r="102" spans="2:21" ht="30" x14ac:dyDescent="0.25">
      <c r="B102" s="160">
        <v>99</v>
      </c>
      <c r="C102" s="161" t="s">
        <v>7</v>
      </c>
      <c r="D102" s="14" t="s">
        <v>181</v>
      </c>
      <c r="E102" s="14" t="s">
        <v>182</v>
      </c>
      <c r="F102" s="14" t="s">
        <v>306</v>
      </c>
      <c r="G102" s="14" t="s">
        <v>89</v>
      </c>
      <c r="H102" s="61">
        <v>6532</v>
      </c>
      <c r="I102" s="61"/>
      <c r="J102" s="14" t="s">
        <v>45</v>
      </c>
      <c r="K102" s="72">
        <v>40000</v>
      </c>
      <c r="L102" s="14" t="s">
        <v>46</v>
      </c>
      <c r="M102" s="14" t="s">
        <v>234</v>
      </c>
      <c r="N102" s="14" t="s">
        <v>48</v>
      </c>
      <c r="O102" s="14" t="s">
        <v>63</v>
      </c>
      <c r="P102" s="73"/>
      <c r="Q102" s="74"/>
      <c r="R102" s="73"/>
      <c r="S102" s="74">
        <v>45474</v>
      </c>
      <c r="T102" s="75"/>
      <c r="U102" s="53" t="s">
        <v>68</v>
      </c>
    </row>
    <row r="103" spans="2:21" ht="30" x14ac:dyDescent="0.25">
      <c r="B103" s="162">
        <v>100</v>
      </c>
      <c r="C103" s="163" t="s">
        <v>7</v>
      </c>
      <c r="D103" s="66" t="s">
        <v>181</v>
      </c>
      <c r="E103" s="66" t="s">
        <v>182</v>
      </c>
      <c r="F103" s="66" t="s">
        <v>232</v>
      </c>
      <c r="G103" s="66" t="s">
        <v>58</v>
      </c>
      <c r="H103" s="61" t="s">
        <v>58</v>
      </c>
      <c r="I103" s="61"/>
      <c r="J103" s="66"/>
      <c r="K103" s="68"/>
      <c r="L103" s="66"/>
      <c r="M103" s="66"/>
      <c r="N103" s="66"/>
      <c r="O103" s="66"/>
      <c r="P103" s="69"/>
      <c r="Q103" s="70"/>
      <c r="R103" s="69"/>
      <c r="S103" s="70"/>
      <c r="T103" s="164"/>
      <c r="U103" s="53" t="s">
        <v>117</v>
      </c>
    </row>
    <row r="104" spans="2:21" ht="30" x14ac:dyDescent="0.25">
      <c r="B104" s="160">
        <v>101</v>
      </c>
      <c r="C104" s="161" t="s">
        <v>7</v>
      </c>
      <c r="D104" s="14" t="s">
        <v>181</v>
      </c>
      <c r="E104" s="14" t="s">
        <v>182</v>
      </c>
      <c r="F104" s="14" t="s">
        <v>307</v>
      </c>
      <c r="G104" s="14" t="s">
        <v>89</v>
      </c>
      <c r="H104" s="61">
        <v>5133</v>
      </c>
      <c r="I104" s="61"/>
      <c r="J104" s="14" t="s">
        <v>45</v>
      </c>
      <c r="K104" s="72">
        <v>10000</v>
      </c>
      <c r="L104" s="14" t="s">
        <v>46</v>
      </c>
      <c r="M104" s="14" t="s">
        <v>234</v>
      </c>
      <c r="N104" s="14" t="s">
        <v>48</v>
      </c>
      <c r="O104" s="14" t="s">
        <v>63</v>
      </c>
      <c r="P104" s="73"/>
      <c r="Q104" s="74"/>
      <c r="R104" s="73"/>
      <c r="S104" s="74">
        <v>45504</v>
      </c>
      <c r="T104" s="75"/>
      <c r="U104" s="53" t="s">
        <v>68</v>
      </c>
    </row>
    <row r="105" spans="2:21" ht="30" x14ac:dyDescent="0.25">
      <c r="B105" s="160">
        <v>102</v>
      </c>
      <c r="C105" s="161" t="s">
        <v>7</v>
      </c>
      <c r="D105" s="14" t="s">
        <v>181</v>
      </c>
      <c r="E105" s="14" t="s">
        <v>182</v>
      </c>
      <c r="F105" s="14" t="s">
        <v>308</v>
      </c>
      <c r="G105" s="14" t="s">
        <v>89</v>
      </c>
      <c r="H105" s="61">
        <v>3470</v>
      </c>
      <c r="I105" s="61"/>
      <c r="J105" s="14" t="s">
        <v>45</v>
      </c>
      <c r="K105" s="72">
        <v>15000</v>
      </c>
      <c r="L105" s="14" t="s">
        <v>46</v>
      </c>
      <c r="M105" s="14" t="s">
        <v>234</v>
      </c>
      <c r="N105" s="14" t="s">
        <v>48</v>
      </c>
      <c r="O105" s="14" t="s">
        <v>63</v>
      </c>
      <c r="P105" s="73"/>
      <c r="Q105" s="74"/>
      <c r="R105" s="73"/>
      <c r="S105" s="74">
        <v>45504</v>
      </c>
      <c r="T105" s="75"/>
      <c r="U105" s="53" t="s">
        <v>68</v>
      </c>
    </row>
    <row r="106" spans="2:21" ht="30" x14ac:dyDescent="0.25">
      <c r="B106" s="160">
        <v>103</v>
      </c>
      <c r="C106" s="161" t="s">
        <v>7</v>
      </c>
      <c r="D106" s="14" t="s">
        <v>181</v>
      </c>
      <c r="E106" s="14" t="s">
        <v>182</v>
      </c>
      <c r="F106" s="14" t="s">
        <v>309</v>
      </c>
      <c r="G106" s="14" t="s">
        <v>89</v>
      </c>
      <c r="H106" s="61">
        <v>5345</v>
      </c>
      <c r="I106" s="61"/>
      <c r="J106" s="14" t="s">
        <v>45</v>
      </c>
      <c r="K106" s="72">
        <v>10000</v>
      </c>
      <c r="L106" s="14" t="s">
        <v>46</v>
      </c>
      <c r="M106" s="14" t="s">
        <v>234</v>
      </c>
      <c r="N106" s="14" t="s">
        <v>48</v>
      </c>
      <c r="O106" s="14" t="s">
        <v>63</v>
      </c>
      <c r="P106" s="73"/>
      <c r="Q106" s="74"/>
      <c r="R106" s="73"/>
      <c r="S106" s="74">
        <v>45504</v>
      </c>
      <c r="T106" s="54" t="s">
        <v>275</v>
      </c>
      <c r="U106" s="53" t="s">
        <v>64</v>
      </c>
    </row>
    <row r="107" spans="2:21" ht="30" x14ac:dyDescent="0.25">
      <c r="B107" s="160">
        <v>104</v>
      </c>
      <c r="C107" s="161" t="s">
        <v>7</v>
      </c>
      <c r="D107" s="14" t="s">
        <v>181</v>
      </c>
      <c r="E107" s="14" t="s">
        <v>182</v>
      </c>
      <c r="F107" s="14" t="s">
        <v>310</v>
      </c>
      <c r="G107" s="14" t="s">
        <v>89</v>
      </c>
      <c r="H107" s="61">
        <v>4940</v>
      </c>
      <c r="I107" s="61"/>
      <c r="J107" s="14" t="s">
        <v>45</v>
      </c>
      <c r="K107" s="72">
        <v>15000</v>
      </c>
      <c r="L107" s="14" t="s">
        <v>46</v>
      </c>
      <c r="M107" s="14" t="s">
        <v>234</v>
      </c>
      <c r="N107" s="14" t="s">
        <v>48</v>
      </c>
      <c r="O107" s="14" t="s">
        <v>63</v>
      </c>
      <c r="P107" s="73"/>
      <c r="Q107" s="74"/>
      <c r="R107" s="73"/>
      <c r="S107" s="74">
        <v>45504</v>
      </c>
      <c r="T107" s="75"/>
      <c r="U107" s="53" t="s">
        <v>68</v>
      </c>
    </row>
    <row r="108" spans="2:21" ht="30" x14ac:dyDescent="0.25">
      <c r="B108" s="160">
        <v>105</v>
      </c>
      <c r="C108" s="161" t="s">
        <v>7</v>
      </c>
      <c r="D108" s="14" t="s">
        <v>181</v>
      </c>
      <c r="E108" s="14" t="s">
        <v>182</v>
      </c>
      <c r="F108" s="14" t="s">
        <v>311</v>
      </c>
      <c r="G108" s="14" t="s">
        <v>89</v>
      </c>
      <c r="H108" s="61">
        <v>3230</v>
      </c>
      <c r="I108" s="61"/>
      <c r="J108" s="14" t="s">
        <v>45</v>
      </c>
      <c r="K108" s="72">
        <v>20000</v>
      </c>
      <c r="L108" s="14" t="s">
        <v>46</v>
      </c>
      <c r="M108" s="14" t="s">
        <v>234</v>
      </c>
      <c r="N108" s="14" t="s">
        <v>48</v>
      </c>
      <c r="O108" s="14" t="s">
        <v>63</v>
      </c>
      <c r="P108" s="73"/>
      <c r="Q108" s="74"/>
      <c r="R108" s="73"/>
      <c r="S108" s="74">
        <v>45504</v>
      </c>
      <c r="T108" s="75"/>
      <c r="U108" s="53" t="s">
        <v>68</v>
      </c>
    </row>
    <row r="109" spans="2:21" ht="30" x14ac:dyDescent="0.25">
      <c r="B109" s="160">
        <v>106</v>
      </c>
      <c r="C109" s="161" t="s">
        <v>7</v>
      </c>
      <c r="D109" s="14" t="s">
        <v>181</v>
      </c>
      <c r="E109" s="14" t="s">
        <v>182</v>
      </c>
      <c r="F109" s="14" t="s">
        <v>312</v>
      </c>
      <c r="G109" s="14" t="s">
        <v>89</v>
      </c>
      <c r="H109" s="61">
        <v>5110</v>
      </c>
      <c r="I109" s="61"/>
      <c r="J109" s="14" t="s">
        <v>45</v>
      </c>
      <c r="K109" s="72">
        <v>10000</v>
      </c>
      <c r="L109" s="14" t="s">
        <v>46</v>
      </c>
      <c r="M109" s="14" t="s">
        <v>234</v>
      </c>
      <c r="N109" s="14" t="s">
        <v>48</v>
      </c>
      <c r="O109" s="14" t="s">
        <v>63</v>
      </c>
      <c r="P109" s="73"/>
      <c r="Q109" s="74"/>
      <c r="R109" s="73"/>
      <c r="S109" s="74">
        <v>45504</v>
      </c>
      <c r="T109" s="54" t="s">
        <v>275</v>
      </c>
      <c r="U109" s="53" t="s">
        <v>64</v>
      </c>
    </row>
    <row r="110" spans="2:21" ht="30" x14ac:dyDescent="0.25">
      <c r="B110" s="160">
        <v>107</v>
      </c>
      <c r="C110" s="161" t="s">
        <v>7</v>
      </c>
      <c r="D110" s="14" t="s">
        <v>181</v>
      </c>
      <c r="E110" s="14" t="s">
        <v>182</v>
      </c>
      <c r="F110" s="14" t="s">
        <v>313</v>
      </c>
      <c r="G110" s="14" t="s">
        <v>89</v>
      </c>
      <c r="H110" s="61">
        <v>5120</v>
      </c>
      <c r="I110" s="61"/>
      <c r="J110" s="14" t="s">
        <v>45</v>
      </c>
      <c r="K110" s="72">
        <v>10000</v>
      </c>
      <c r="L110" s="14" t="s">
        <v>46</v>
      </c>
      <c r="M110" s="14" t="s">
        <v>234</v>
      </c>
      <c r="N110" s="14" t="s">
        <v>48</v>
      </c>
      <c r="O110" s="14" t="s">
        <v>63</v>
      </c>
      <c r="P110" s="73"/>
      <c r="Q110" s="74"/>
      <c r="R110" s="73"/>
      <c r="S110" s="74">
        <v>45504</v>
      </c>
      <c r="T110" s="75"/>
      <c r="U110" s="53" t="s">
        <v>68</v>
      </c>
    </row>
    <row r="111" spans="2:21" ht="30" x14ac:dyDescent="0.25">
      <c r="B111" s="160">
        <v>108</v>
      </c>
      <c r="C111" s="161" t="s">
        <v>7</v>
      </c>
      <c r="D111" s="14" t="s">
        <v>181</v>
      </c>
      <c r="E111" s="14" t="s">
        <v>182</v>
      </c>
      <c r="F111" s="14" t="s">
        <v>314</v>
      </c>
      <c r="G111" s="14" t="s">
        <v>89</v>
      </c>
      <c r="H111" s="61">
        <v>5180</v>
      </c>
      <c r="I111" s="61"/>
      <c r="J111" s="14" t="s">
        <v>45</v>
      </c>
      <c r="K111" s="72">
        <v>10000</v>
      </c>
      <c r="L111" s="14" t="s">
        <v>46</v>
      </c>
      <c r="M111" s="14" t="s">
        <v>234</v>
      </c>
      <c r="N111" s="14" t="s">
        <v>48</v>
      </c>
      <c r="O111" s="14" t="s">
        <v>63</v>
      </c>
      <c r="P111" s="73"/>
      <c r="Q111" s="74"/>
      <c r="R111" s="73"/>
      <c r="S111" s="74">
        <v>45504</v>
      </c>
      <c r="T111" s="75"/>
      <c r="U111" s="53" t="s">
        <v>68</v>
      </c>
    </row>
    <row r="112" spans="2:21" ht="30" x14ac:dyDescent="0.25">
      <c r="B112" s="160">
        <v>109</v>
      </c>
      <c r="C112" s="161" t="s">
        <v>7</v>
      </c>
      <c r="D112" s="14" t="s">
        <v>181</v>
      </c>
      <c r="E112" s="14" t="s">
        <v>182</v>
      </c>
      <c r="F112" s="14" t="s">
        <v>315</v>
      </c>
      <c r="G112" s="14" t="s">
        <v>89</v>
      </c>
      <c r="H112" s="61">
        <v>5136</v>
      </c>
      <c r="I112" s="61"/>
      <c r="J112" s="14" t="s">
        <v>45</v>
      </c>
      <c r="K112" s="72">
        <v>10000</v>
      </c>
      <c r="L112" s="14" t="s">
        <v>46</v>
      </c>
      <c r="M112" s="14" t="s">
        <v>234</v>
      </c>
      <c r="N112" s="14" t="s">
        <v>48</v>
      </c>
      <c r="O112" s="14" t="s">
        <v>63</v>
      </c>
      <c r="P112" s="73"/>
      <c r="Q112" s="74"/>
      <c r="R112" s="73"/>
      <c r="S112" s="74">
        <v>45504</v>
      </c>
      <c r="T112" s="75"/>
      <c r="U112" s="53" t="s">
        <v>68</v>
      </c>
    </row>
    <row r="113" spans="2:21" ht="30" x14ac:dyDescent="0.25">
      <c r="B113" s="160">
        <v>110</v>
      </c>
      <c r="C113" s="161" t="s">
        <v>7</v>
      </c>
      <c r="D113" s="14" t="s">
        <v>181</v>
      </c>
      <c r="E113" s="14" t="s">
        <v>182</v>
      </c>
      <c r="F113" s="14" t="s">
        <v>316</v>
      </c>
      <c r="G113" s="14" t="s">
        <v>89</v>
      </c>
      <c r="H113" s="61">
        <v>8345</v>
      </c>
      <c r="I113" s="61"/>
      <c r="J113" s="14" t="s">
        <v>45</v>
      </c>
      <c r="K113" s="72">
        <v>50000</v>
      </c>
      <c r="L113" s="14" t="s">
        <v>46</v>
      </c>
      <c r="M113" s="14" t="s">
        <v>234</v>
      </c>
      <c r="N113" s="14" t="s">
        <v>48</v>
      </c>
      <c r="O113" s="14" t="s">
        <v>63</v>
      </c>
      <c r="P113" s="73"/>
      <c r="Q113" s="74"/>
      <c r="R113" s="73"/>
      <c r="S113" s="74">
        <v>45595</v>
      </c>
      <c r="T113" s="75"/>
      <c r="U113" s="53" t="s">
        <v>68</v>
      </c>
    </row>
    <row r="114" spans="2:21" ht="30" x14ac:dyDescent="0.25">
      <c r="B114" s="160">
        <v>111</v>
      </c>
      <c r="C114" s="161" t="s">
        <v>7</v>
      </c>
      <c r="D114" s="14" t="s">
        <v>181</v>
      </c>
      <c r="E114" s="14" t="s">
        <v>317</v>
      </c>
      <c r="F114" s="14" t="s">
        <v>318</v>
      </c>
      <c r="G114" s="14" t="s">
        <v>89</v>
      </c>
      <c r="H114" s="61">
        <v>4120</v>
      </c>
      <c r="I114" s="61"/>
      <c r="J114" s="14" t="s">
        <v>45</v>
      </c>
      <c r="K114" s="72">
        <v>135000</v>
      </c>
      <c r="L114" s="14" t="s">
        <v>75</v>
      </c>
      <c r="M114" s="14" t="s">
        <v>319</v>
      </c>
      <c r="N114" s="14" t="s">
        <v>48</v>
      </c>
      <c r="O114" s="14" t="s">
        <v>63</v>
      </c>
      <c r="P114" s="73"/>
      <c r="Q114" s="74"/>
      <c r="R114" s="73"/>
      <c r="S114" s="74">
        <v>45443</v>
      </c>
      <c r="T114" s="75" t="s">
        <v>320</v>
      </c>
      <c r="U114" s="53" t="s">
        <v>102</v>
      </c>
    </row>
    <row r="115" spans="2:21" ht="30" x14ac:dyDescent="0.25">
      <c r="B115" s="160">
        <v>112</v>
      </c>
      <c r="C115" s="161" t="s">
        <v>7</v>
      </c>
      <c r="D115" s="14" t="s">
        <v>181</v>
      </c>
      <c r="E115" s="14" t="s">
        <v>317</v>
      </c>
      <c r="F115" s="14" t="s">
        <v>321</v>
      </c>
      <c r="G115" s="14" t="s">
        <v>89</v>
      </c>
      <c r="H115" s="61">
        <v>4130</v>
      </c>
      <c r="I115" s="61"/>
      <c r="J115" s="14">
        <v>1</v>
      </c>
      <c r="K115" s="80">
        <v>2000</v>
      </c>
      <c r="L115" s="14" t="s">
        <v>46</v>
      </c>
      <c r="M115" s="14" t="s">
        <v>319</v>
      </c>
      <c r="N115" s="14" t="s">
        <v>48</v>
      </c>
      <c r="O115" s="14" t="s">
        <v>63</v>
      </c>
      <c r="P115" s="73"/>
      <c r="Q115" s="74"/>
      <c r="R115" s="73"/>
      <c r="S115" s="74">
        <v>45565</v>
      </c>
      <c r="T115" s="75"/>
      <c r="U115" s="53" t="s">
        <v>68</v>
      </c>
    </row>
    <row r="116" spans="2:21" ht="30" x14ac:dyDescent="0.25">
      <c r="B116" s="160">
        <v>113</v>
      </c>
      <c r="C116" s="161" t="s">
        <v>7</v>
      </c>
      <c r="D116" s="14" t="s">
        <v>181</v>
      </c>
      <c r="E116" s="14" t="s">
        <v>317</v>
      </c>
      <c r="F116" s="14" t="s">
        <v>322</v>
      </c>
      <c r="G116" s="14" t="s">
        <v>89</v>
      </c>
      <c r="H116" s="61">
        <v>4320</v>
      </c>
      <c r="I116" s="61"/>
      <c r="J116" s="14">
        <v>4</v>
      </c>
      <c r="K116" s="72">
        <v>12400.93</v>
      </c>
      <c r="L116" s="14" t="s">
        <v>75</v>
      </c>
      <c r="M116" s="14" t="s">
        <v>319</v>
      </c>
      <c r="N116" s="14" t="s">
        <v>48</v>
      </c>
      <c r="O116" s="14" t="s">
        <v>63</v>
      </c>
      <c r="P116" s="73"/>
      <c r="Q116" s="74"/>
      <c r="R116" s="73"/>
      <c r="S116" s="74">
        <v>45473</v>
      </c>
      <c r="T116" s="75" t="s">
        <v>323</v>
      </c>
      <c r="U116" s="53" t="s">
        <v>64</v>
      </c>
    </row>
    <row r="117" spans="2:21" ht="45" x14ac:dyDescent="0.25">
      <c r="B117" s="160">
        <v>114</v>
      </c>
      <c r="C117" s="161" t="s">
        <v>7</v>
      </c>
      <c r="D117" s="14" t="s">
        <v>181</v>
      </c>
      <c r="E117" s="14" t="s">
        <v>317</v>
      </c>
      <c r="F117" s="14" t="s">
        <v>324</v>
      </c>
      <c r="G117" s="14" t="s">
        <v>89</v>
      </c>
      <c r="H117" s="61">
        <v>5965</v>
      </c>
      <c r="I117" s="61"/>
      <c r="J117" s="14">
        <v>30</v>
      </c>
      <c r="K117" s="72">
        <v>26818.799999999999</v>
      </c>
      <c r="L117" s="14" t="s">
        <v>46</v>
      </c>
      <c r="M117" s="14" t="s">
        <v>325</v>
      </c>
      <c r="N117" s="14" t="s">
        <v>48</v>
      </c>
      <c r="O117" s="14" t="s">
        <v>63</v>
      </c>
      <c r="P117" s="73"/>
      <c r="Q117" s="74"/>
      <c r="R117" s="73"/>
      <c r="S117" s="74">
        <v>45504</v>
      </c>
      <c r="T117" s="75"/>
      <c r="U117" s="53" t="s">
        <v>68</v>
      </c>
    </row>
    <row r="118" spans="2:21" ht="30" x14ac:dyDescent="0.25">
      <c r="B118" s="160">
        <v>115</v>
      </c>
      <c r="C118" s="161" t="s">
        <v>7</v>
      </c>
      <c r="D118" s="14" t="s">
        <v>181</v>
      </c>
      <c r="E118" s="14" t="s">
        <v>317</v>
      </c>
      <c r="F118" s="14" t="s">
        <v>326</v>
      </c>
      <c r="G118" s="14" t="s">
        <v>89</v>
      </c>
      <c r="H118" s="61">
        <v>6530</v>
      </c>
      <c r="I118" s="61"/>
      <c r="J118" s="14" t="s">
        <v>45</v>
      </c>
      <c r="K118" s="72">
        <v>12000</v>
      </c>
      <c r="L118" s="14" t="s">
        <v>75</v>
      </c>
      <c r="M118" s="14" t="s">
        <v>327</v>
      </c>
      <c r="N118" s="14" t="s">
        <v>48</v>
      </c>
      <c r="O118" s="14" t="s">
        <v>63</v>
      </c>
      <c r="P118" s="73"/>
      <c r="Q118" s="74"/>
      <c r="R118" s="73"/>
      <c r="S118" s="74">
        <v>45443</v>
      </c>
      <c r="T118" s="75" t="s">
        <v>328</v>
      </c>
      <c r="U118" s="53" t="s">
        <v>231</v>
      </c>
    </row>
    <row r="119" spans="2:21" ht="30" x14ac:dyDescent="0.25">
      <c r="B119" s="160">
        <v>116</v>
      </c>
      <c r="C119" s="161" t="s">
        <v>7</v>
      </c>
      <c r="D119" s="14" t="s">
        <v>181</v>
      </c>
      <c r="E119" s="14" t="s">
        <v>317</v>
      </c>
      <c r="F119" s="14" t="s">
        <v>329</v>
      </c>
      <c r="G119" s="14"/>
      <c r="H119" s="61"/>
      <c r="I119" s="61"/>
      <c r="J119" s="14"/>
      <c r="K119" s="72"/>
      <c r="L119" s="14"/>
      <c r="M119" s="14"/>
      <c r="N119" s="14"/>
      <c r="O119" s="14"/>
      <c r="P119" s="73"/>
      <c r="Q119" s="74"/>
      <c r="R119" s="73"/>
      <c r="S119" s="74"/>
      <c r="T119" s="75"/>
      <c r="U119" s="53" t="s">
        <v>117</v>
      </c>
    </row>
    <row r="120" spans="2:21" ht="33.75" customHeight="1" x14ac:dyDescent="0.25">
      <c r="B120" s="160">
        <v>117</v>
      </c>
      <c r="C120" s="161" t="s">
        <v>7</v>
      </c>
      <c r="D120" s="14" t="s">
        <v>181</v>
      </c>
      <c r="E120" s="14" t="s">
        <v>317</v>
      </c>
      <c r="F120" s="14" t="s">
        <v>330</v>
      </c>
      <c r="G120" s="14" t="s">
        <v>89</v>
      </c>
      <c r="H120" s="61">
        <v>6730</v>
      </c>
      <c r="I120" s="61"/>
      <c r="J120" s="14">
        <v>1</v>
      </c>
      <c r="K120" s="72">
        <v>3500</v>
      </c>
      <c r="L120" s="14" t="s">
        <v>46</v>
      </c>
      <c r="M120" s="14" t="s">
        <v>331</v>
      </c>
      <c r="N120" s="14" t="s">
        <v>48</v>
      </c>
      <c r="O120" s="14" t="s">
        <v>63</v>
      </c>
      <c r="P120" s="73"/>
      <c r="Q120" s="74"/>
      <c r="R120" s="73"/>
      <c r="S120" s="74">
        <v>45565</v>
      </c>
      <c r="T120" s="75"/>
      <c r="U120" s="53" t="s">
        <v>68</v>
      </c>
    </row>
    <row r="121" spans="2:21" ht="30" x14ac:dyDescent="0.25">
      <c r="B121" s="160">
        <v>118</v>
      </c>
      <c r="C121" s="161" t="s">
        <v>7</v>
      </c>
      <c r="D121" s="14" t="s">
        <v>181</v>
      </c>
      <c r="E121" s="14" t="s">
        <v>317</v>
      </c>
      <c r="F121" s="14" t="s">
        <v>332</v>
      </c>
      <c r="G121" s="14" t="s">
        <v>89</v>
      </c>
      <c r="H121" s="61">
        <v>7105</v>
      </c>
      <c r="I121" s="61"/>
      <c r="J121" s="14" t="s">
        <v>45</v>
      </c>
      <c r="K121" s="72">
        <v>72291.53</v>
      </c>
      <c r="L121" s="14" t="s">
        <v>46</v>
      </c>
      <c r="M121" s="14" t="s">
        <v>327</v>
      </c>
      <c r="N121" s="14" t="s">
        <v>48</v>
      </c>
      <c r="O121" s="14" t="s">
        <v>63</v>
      </c>
      <c r="P121" s="73"/>
      <c r="Q121" s="74"/>
      <c r="R121" s="73"/>
      <c r="S121" s="74">
        <v>45474</v>
      </c>
      <c r="T121" s="75" t="s">
        <v>333</v>
      </c>
      <c r="U121" s="53" t="s">
        <v>68</v>
      </c>
    </row>
    <row r="122" spans="2:21" ht="30" x14ac:dyDescent="0.25">
      <c r="B122" s="160">
        <v>119</v>
      </c>
      <c r="C122" s="161" t="s">
        <v>7</v>
      </c>
      <c r="D122" s="14" t="s">
        <v>181</v>
      </c>
      <c r="E122" s="14" t="s">
        <v>317</v>
      </c>
      <c r="F122" s="14" t="s">
        <v>334</v>
      </c>
      <c r="G122" s="14" t="s">
        <v>89</v>
      </c>
      <c r="H122" s="61">
        <v>7110</v>
      </c>
      <c r="I122" s="61"/>
      <c r="J122" s="14" t="s">
        <v>45</v>
      </c>
      <c r="K122" s="72">
        <v>535000</v>
      </c>
      <c r="L122" s="14" t="s">
        <v>75</v>
      </c>
      <c r="M122" s="14" t="s">
        <v>327</v>
      </c>
      <c r="N122" s="14" t="s">
        <v>48</v>
      </c>
      <c r="O122" s="14" t="s">
        <v>63</v>
      </c>
      <c r="P122" s="167"/>
      <c r="Q122" s="168"/>
      <c r="R122" s="167"/>
      <c r="S122" s="74">
        <v>45443</v>
      </c>
      <c r="T122" s="75" t="s">
        <v>335</v>
      </c>
      <c r="U122" s="53" t="s">
        <v>231</v>
      </c>
    </row>
    <row r="123" spans="2:21" ht="30" x14ac:dyDescent="0.25">
      <c r="B123" s="160">
        <v>119</v>
      </c>
      <c r="C123" s="161" t="s">
        <v>7</v>
      </c>
      <c r="D123" s="14" t="s">
        <v>181</v>
      </c>
      <c r="E123" s="14" t="s">
        <v>317</v>
      </c>
      <c r="F123" s="14" t="s">
        <v>336</v>
      </c>
      <c r="G123" s="14" t="s">
        <v>89</v>
      </c>
      <c r="H123" s="61">
        <v>7110</v>
      </c>
      <c r="I123" s="61"/>
      <c r="J123" s="14">
        <v>42</v>
      </c>
      <c r="K123" s="72">
        <v>592000</v>
      </c>
      <c r="L123" s="14" t="s">
        <v>75</v>
      </c>
      <c r="M123" s="14" t="s">
        <v>327</v>
      </c>
      <c r="N123" s="14" t="s">
        <v>48</v>
      </c>
      <c r="O123" s="14" t="s">
        <v>63</v>
      </c>
      <c r="P123" s="167"/>
      <c r="Q123" s="168"/>
      <c r="R123" s="167"/>
      <c r="S123" s="74">
        <v>45443</v>
      </c>
      <c r="T123" s="75" t="s">
        <v>337</v>
      </c>
      <c r="U123" s="53" t="s">
        <v>64</v>
      </c>
    </row>
    <row r="124" spans="2:21" ht="30" x14ac:dyDescent="0.25">
      <c r="B124" s="160">
        <v>120</v>
      </c>
      <c r="C124" s="161" t="s">
        <v>7</v>
      </c>
      <c r="D124" s="14" t="s">
        <v>181</v>
      </c>
      <c r="E124" s="14" t="s">
        <v>317</v>
      </c>
      <c r="F124" s="14" t="s">
        <v>338</v>
      </c>
      <c r="G124" s="14" t="s">
        <v>89</v>
      </c>
      <c r="H124" s="61">
        <v>7125</v>
      </c>
      <c r="I124" s="61"/>
      <c r="J124" s="14" t="s">
        <v>45</v>
      </c>
      <c r="K124" s="72">
        <v>31150.87</v>
      </c>
      <c r="L124" s="14" t="s">
        <v>46</v>
      </c>
      <c r="M124" s="14" t="s">
        <v>339</v>
      </c>
      <c r="N124" s="14" t="s">
        <v>48</v>
      </c>
      <c r="O124" s="14" t="s">
        <v>63</v>
      </c>
      <c r="P124" s="73"/>
      <c r="Q124" s="74"/>
      <c r="R124" s="73"/>
      <c r="S124" s="74">
        <v>45474</v>
      </c>
      <c r="T124" s="75"/>
      <c r="U124" s="53" t="s">
        <v>68</v>
      </c>
    </row>
    <row r="125" spans="2:21" ht="30" x14ac:dyDescent="0.25">
      <c r="B125" s="160">
        <v>121</v>
      </c>
      <c r="C125" s="161" t="s">
        <v>7</v>
      </c>
      <c r="D125" s="14" t="s">
        <v>181</v>
      </c>
      <c r="E125" s="14" t="s">
        <v>317</v>
      </c>
      <c r="F125" s="14" t="s">
        <v>340</v>
      </c>
      <c r="G125" s="14" t="s">
        <v>89</v>
      </c>
      <c r="H125" s="61">
        <v>4140</v>
      </c>
      <c r="I125" s="61"/>
      <c r="J125" s="14">
        <v>9</v>
      </c>
      <c r="K125" s="72">
        <v>50000</v>
      </c>
      <c r="L125" s="14" t="s">
        <v>46</v>
      </c>
      <c r="M125" s="14" t="s">
        <v>319</v>
      </c>
      <c r="N125" s="14" t="s">
        <v>48</v>
      </c>
      <c r="O125" s="14" t="s">
        <v>63</v>
      </c>
      <c r="P125" s="73"/>
      <c r="Q125" s="74"/>
      <c r="R125" s="73"/>
      <c r="S125" s="74">
        <v>45457</v>
      </c>
      <c r="T125" s="75" t="s">
        <v>341</v>
      </c>
      <c r="U125" s="53" t="s">
        <v>64</v>
      </c>
    </row>
    <row r="126" spans="2:21" ht="30" x14ac:dyDescent="0.25">
      <c r="B126" s="160">
        <v>122</v>
      </c>
      <c r="C126" s="161" t="s">
        <v>7</v>
      </c>
      <c r="D126" s="14" t="s">
        <v>181</v>
      </c>
      <c r="E126" s="14" t="s">
        <v>317</v>
      </c>
      <c r="F126" s="14" t="s">
        <v>342</v>
      </c>
      <c r="G126" s="14" t="s">
        <v>89</v>
      </c>
      <c r="H126" s="61">
        <v>7195</v>
      </c>
      <c r="I126" s="61"/>
      <c r="J126" s="14" t="s">
        <v>45</v>
      </c>
      <c r="K126" s="72">
        <v>90000</v>
      </c>
      <c r="L126" s="14" t="s">
        <v>46</v>
      </c>
      <c r="M126" s="14" t="s">
        <v>339</v>
      </c>
      <c r="N126" s="14" t="s">
        <v>48</v>
      </c>
      <c r="O126" s="14" t="s">
        <v>63</v>
      </c>
      <c r="P126" s="73"/>
      <c r="Q126" s="74"/>
      <c r="R126" s="73"/>
      <c r="S126" s="74">
        <v>45565</v>
      </c>
      <c r="T126" s="75" t="s">
        <v>343</v>
      </c>
      <c r="U126" s="53" t="s">
        <v>231</v>
      </c>
    </row>
    <row r="127" spans="2:21" ht="30" x14ac:dyDescent="0.25">
      <c r="B127" s="160">
        <v>123</v>
      </c>
      <c r="C127" s="161" t="s">
        <v>7</v>
      </c>
      <c r="D127" s="14" t="s">
        <v>181</v>
      </c>
      <c r="E127" s="14" t="s">
        <v>317</v>
      </c>
      <c r="F127" s="14" t="s">
        <v>344</v>
      </c>
      <c r="G127" s="14" t="s">
        <v>89</v>
      </c>
      <c r="H127" s="61">
        <v>7730</v>
      </c>
      <c r="I127" s="61"/>
      <c r="J127" s="14">
        <v>4</v>
      </c>
      <c r="K127" s="72">
        <v>400000</v>
      </c>
      <c r="L127" s="14" t="s">
        <v>46</v>
      </c>
      <c r="M127" s="14" t="s">
        <v>319</v>
      </c>
      <c r="N127" s="14" t="s">
        <v>48</v>
      </c>
      <c r="O127" s="14" t="s">
        <v>63</v>
      </c>
      <c r="P127" s="73"/>
      <c r="Q127" s="74"/>
      <c r="R127" s="73"/>
      <c r="S127" s="74">
        <v>45504</v>
      </c>
      <c r="T127" s="75" t="s">
        <v>345</v>
      </c>
      <c r="U127" s="53" t="s">
        <v>346</v>
      </c>
    </row>
    <row r="128" spans="2:21" ht="45" x14ac:dyDescent="0.25">
      <c r="B128" s="160">
        <v>124</v>
      </c>
      <c r="C128" s="161" t="s">
        <v>7</v>
      </c>
      <c r="D128" s="14" t="s">
        <v>181</v>
      </c>
      <c r="E128" s="14" t="s">
        <v>317</v>
      </c>
      <c r="F128" s="14" t="s">
        <v>347</v>
      </c>
      <c r="G128" s="14" t="s">
        <v>89</v>
      </c>
      <c r="H128" s="61">
        <v>7310</v>
      </c>
      <c r="I128" s="61"/>
      <c r="J128" s="14" t="s">
        <v>45</v>
      </c>
      <c r="K128" s="72">
        <v>200000</v>
      </c>
      <c r="L128" s="14" t="s">
        <v>46</v>
      </c>
      <c r="M128" s="14" t="s">
        <v>319</v>
      </c>
      <c r="N128" s="14" t="s">
        <v>48</v>
      </c>
      <c r="O128" s="14" t="s">
        <v>63</v>
      </c>
      <c r="P128" s="73"/>
      <c r="Q128" s="74"/>
      <c r="R128" s="73"/>
      <c r="S128" s="74">
        <v>45412</v>
      </c>
      <c r="T128" s="75" t="s">
        <v>246</v>
      </c>
      <c r="U128" s="53" t="s">
        <v>247</v>
      </c>
    </row>
    <row r="129" spans="1:21" ht="30" x14ac:dyDescent="0.25">
      <c r="B129" s="160">
        <v>125</v>
      </c>
      <c r="C129" s="161" t="s">
        <v>7</v>
      </c>
      <c r="D129" s="14" t="s">
        <v>181</v>
      </c>
      <c r="E129" s="14" t="s">
        <v>317</v>
      </c>
      <c r="F129" s="14" t="s">
        <v>348</v>
      </c>
      <c r="G129" s="14" t="s">
        <v>89</v>
      </c>
      <c r="H129" s="61">
        <v>7490</v>
      </c>
      <c r="I129" s="61"/>
      <c r="J129" s="14">
        <v>6</v>
      </c>
      <c r="K129" s="72">
        <v>30660.63</v>
      </c>
      <c r="L129" s="14" t="s">
        <v>46</v>
      </c>
      <c r="M129" s="14" t="s">
        <v>319</v>
      </c>
      <c r="N129" s="14" t="s">
        <v>48</v>
      </c>
      <c r="O129" s="14" t="s">
        <v>63</v>
      </c>
      <c r="P129" s="73"/>
      <c r="Q129" s="74"/>
      <c r="R129" s="73"/>
      <c r="S129" s="74">
        <v>45565</v>
      </c>
      <c r="T129" s="75" t="s">
        <v>349</v>
      </c>
      <c r="U129" s="53" t="s">
        <v>231</v>
      </c>
    </row>
    <row r="130" spans="1:21" ht="30" x14ac:dyDescent="0.25">
      <c r="B130" s="160">
        <v>126</v>
      </c>
      <c r="C130" s="161" t="s">
        <v>7</v>
      </c>
      <c r="D130" s="14" t="s">
        <v>181</v>
      </c>
      <c r="E130" s="14" t="s">
        <v>317</v>
      </c>
      <c r="F130" s="14" t="s">
        <v>350</v>
      </c>
      <c r="G130" s="14" t="s">
        <v>89</v>
      </c>
      <c r="H130" s="61">
        <v>6130</v>
      </c>
      <c r="I130" s="61"/>
      <c r="J130" s="14" t="s">
        <v>45</v>
      </c>
      <c r="K130" s="72">
        <v>40000</v>
      </c>
      <c r="L130" s="14" t="s">
        <v>46</v>
      </c>
      <c r="M130" s="14" t="s">
        <v>319</v>
      </c>
      <c r="N130" s="14" t="s">
        <v>48</v>
      </c>
      <c r="O130" s="14" t="s">
        <v>63</v>
      </c>
      <c r="P130" s="73"/>
      <c r="Q130" s="74"/>
      <c r="R130" s="73"/>
      <c r="S130" s="74">
        <v>45473</v>
      </c>
      <c r="T130" s="75" t="s">
        <v>351</v>
      </c>
      <c r="U130" s="53" t="s">
        <v>64</v>
      </c>
    </row>
    <row r="131" spans="1:21" ht="45" x14ac:dyDescent="0.25">
      <c r="A131" s="48"/>
      <c r="B131" s="160">
        <v>127</v>
      </c>
      <c r="C131" s="161" t="s">
        <v>7</v>
      </c>
      <c r="D131" s="99" t="s">
        <v>132</v>
      </c>
      <c r="E131" s="99" t="s">
        <v>352</v>
      </c>
      <c r="F131" s="99" t="s">
        <v>353</v>
      </c>
      <c r="G131" s="14" t="s">
        <v>44</v>
      </c>
      <c r="H131" s="61" t="s">
        <v>58</v>
      </c>
      <c r="I131" s="61">
        <v>4286</v>
      </c>
      <c r="J131" s="99" t="s">
        <v>45</v>
      </c>
      <c r="K131" s="100">
        <v>3600000</v>
      </c>
      <c r="L131" s="101" t="s">
        <v>75</v>
      </c>
      <c r="M131" s="99" t="s">
        <v>354</v>
      </c>
      <c r="N131" s="99" t="s">
        <v>136</v>
      </c>
      <c r="O131" s="99" t="s">
        <v>49</v>
      </c>
      <c r="P131" s="102" t="s">
        <v>355</v>
      </c>
      <c r="Q131" s="103" t="s">
        <v>356</v>
      </c>
      <c r="R131" s="103" t="s">
        <v>357</v>
      </c>
      <c r="S131" s="103"/>
      <c r="T131" s="169"/>
      <c r="U131" s="53" t="s">
        <v>52</v>
      </c>
    </row>
    <row r="132" spans="1:21" ht="45" x14ac:dyDescent="0.25">
      <c r="B132" s="160">
        <v>128</v>
      </c>
      <c r="C132" s="161" t="s">
        <v>7</v>
      </c>
      <c r="D132" s="99" t="s">
        <v>181</v>
      </c>
      <c r="E132" s="99" t="s">
        <v>53</v>
      </c>
      <c r="F132" s="99" t="s">
        <v>358</v>
      </c>
      <c r="G132" s="14" t="s">
        <v>44</v>
      </c>
      <c r="H132" s="61" t="s">
        <v>58</v>
      </c>
      <c r="I132" s="61">
        <v>27685</v>
      </c>
      <c r="J132" s="99" t="s">
        <v>45</v>
      </c>
      <c r="K132" s="119">
        <v>394858.08</v>
      </c>
      <c r="L132" s="101" t="s">
        <v>75</v>
      </c>
      <c r="M132" s="99" t="s">
        <v>359</v>
      </c>
      <c r="N132" s="99" t="s">
        <v>136</v>
      </c>
      <c r="O132" s="99" t="s">
        <v>49</v>
      </c>
      <c r="P132" s="102" t="s">
        <v>360</v>
      </c>
      <c r="Q132" s="103" t="s">
        <v>361</v>
      </c>
      <c r="R132" s="103" t="s">
        <v>362</v>
      </c>
      <c r="S132" s="103"/>
      <c r="T132" s="104"/>
      <c r="U132" s="53" t="s">
        <v>52</v>
      </c>
    </row>
    <row r="133" spans="1:21" ht="45" x14ac:dyDescent="0.25">
      <c r="B133" s="160">
        <v>129</v>
      </c>
      <c r="C133" s="161" t="s">
        <v>7</v>
      </c>
      <c r="D133" s="99" t="s">
        <v>132</v>
      </c>
      <c r="E133" s="99" t="s">
        <v>203</v>
      </c>
      <c r="F133" s="79" t="s">
        <v>363</v>
      </c>
      <c r="G133" s="14" t="s">
        <v>44</v>
      </c>
      <c r="H133" s="61" t="s">
        <v>58</v>
      </c>
      <c r="I133" s="61">
        <v>26093</v>
      </c>
      <c r="J133" s="99" t="s">
        <v>45</v>
      </c>
      <c r="K133" s="100">
        <v>29142</v>
      </c>
      <c r="L133" s="101" t="s">
        <v>75</v>
      </c>
      <c r="M133" s="99" t="s">
        <v>211</v>
      </c>
      <c r="N133" s="99" t="s">
        <v>207</v>
      </c>
      <c r="O133" s="99" t="s">
        <v>77</v>
      </c>
      <c r="P133" s="102" t="s">
        <v>364</v>
      </c>
      <c r="Q133" s="103">
        <v>45565</v>
      </c>
      <c r="R133" s="103" t="s">
        <v>365</v>
      </c>
      <c r="S133" s="103">
        <v>45566</v>
      </c>
      <c r="T133" s="75"/>
      <c r="U133" s="53" t="s">
        <v>64</v>
      </c>
    </row>
    <row r="134" spans="1:21" ht="30" x14ac:dyDescent="0.25">
      <c r="B134" s="160">
        <v>130</v>
      </c>
      <c r="C134" s="161" t="s">
        <v>7</v>
      </c>
      <c r="D134" s="14" t="s">
        <v>181</v>
      </c>
      <c r="E134" s="14" t="s">
        <v>53</v>
      </c>
      <c r="F134" s="14" t="s">
        <v>366</v>
      </c>
      <c r="G134" s="14" t="s">
        <v>89</v>
      </c>
      <c r="H134" s="61">
        <v>6350</v>
      </c>
      <c r="I134" s="61"/>
      <c r="J134" s="14" t="s">
        <v>45</v>
      </c>
      <c r="K134" s="72">
        <v>10000</v>
      </c>
      <c r="L134" s="81" t="s">
        <v>75</v>
      </c>
      <c r="M134" s="14" t="s">
        <v>367</v>
      </c>
      <c r="N134" s="14" t="s">
        <v>136</v>
      </c>
      <c r="O134" s="14" t="s">
        <v>63</v>
      </c>
      <c r="P134" s="73"/>
      <c r="Q134" s="74"/>
      <c r="R134" s="74"/>
      <c r="S134" s="74">
        <v>45473</v>
      </c>
      <c r="T134" s="54" t="s">
        <v>368</v>
      </c>
      <c r="U134" s="53" t="s">
        <v>64</v>
      </c>
    </row>
    <row r="135" spans="1:21" ht="30" x14ac:dyDescent="0.25">
      <c r="B135" s="160">
        <v>131</v>
      </c>
      <c r="C135" s="161" t="s">
        <v>7</v>
      </c>
      <c r="D135" s="14" t="s">
        <v>181</v>
      </c>
      <c r="E135" s="14" t="s">
        <v>53</v>
      </c>
      <c r="F135" s="14" t="s">
        <v>369</v>
      </c>
      <c r="G135" s="14" t="s">
        <v>89</v>
      </c>
      <c r="H135" s="61">
        <v>7830</v>
      </c>
      <c r="I135" s="61"/>
      <c r="J135" s="14" t="s">
        <v>45</v>
      </c>
      <c r="K135" s="72">
        <v>125000</v>
      </c>
      <c r="L135" s="81" t="s">
        <v>46</v>
      </c>
      <c r="M135" s="14" t="s">
        <v>370</v>
      </c>
      <c r="N135" s="14" t="s">
        <v>136</v>
      </c>
      <c r="O135" s="14" t="s">
        <v>63</v>
      </c>
      <c r="P135" s="73"/>
      <c r="Q135" s="74"/>
      <c r="R135" s="74"/>
      <c r="S135" s="74">
        <v>45443</v>
      </c>
      <c r="T135" s="54" t="s">
        <v>371</v>
      </c>
      <c r="U135" s="53" t="s">
        <v>372</v>
      </c>
    </row>
    <row r="136" spans="1:21" ht="30" x14ac:dyDescent="0.25">
      <c r="B136" s="160">
        <v>132</v>
      </c>
      <c r="C136" s="161" t="s">
        <v>7</v>
      </c>
      <c r="D136" s="14" t="s">
        <v>181</v>
      </c>
      <c r="E136" s="14" t="s">
        <v>53</v>
      </c>
      <c r="F136" s="14" t="s">
        <v>373</v>
      </c>
      <c r="G136" s="14" t="s">
        <v>89</v>
      </c>
      <c r="H136" s="61">
        <v>3920</v>
      </c>
      <c r="I136" s="61"/>
      <c r="J136" s="14" t="s">
        <v>45</v>
      </c>
      <c r="K136" s="72">
        <v>32000</v>
      </c>
      <c r="L136" s="81" t="s">
        <v>46</v>
      </c>
      <c r="M136" s="14" t="s">
        <v>374</v>
      </c>
      <c r="N136" s="14" t="s">
        <v>136</v>
      </c>
      <c r="O136" s="14" t="s">
        <v>63</v>
      </c>
      <c r="P136" s="73"/>
      <c r="Q136" s="74"/>
      <c r="R136" s="74"/>
      <c r="S136" s="74">
        <v>45457</v>
      </c>
      <c r="T136" s="54" t="s">
        <v>375</v>
      </c>
      <c r="U136" s="53" t="s">
        <v>231</v>
      </c>
    </row>
    <row r="137" spans="1:21" ht="30" x14ac:dyDescent="0.25">
      <c r="B137" s="160">
        <v>133</v>
      </c>
      <c r="C137" s="161" t="s">
        <v>7</v>
      </c>
      <c r="D137" s="14" t="s">
        <v>181</v>
      </c>
      <c r="E137" s="14" t="s">
        <v>53</v>
      </c>
      <c r="F137" s="14" t="s">
        <v>376</v>
      </c>
      <c r="G137" s="14" t="s">
        <v>89</v>
      </c>
      <c r="H137" s="61">
        <v>5440</v>
      </c>
      <c r="I137" s="61"/>
      <c r="J137" s="14" t="s">
        <v>45</v>
      </c>
      <c r="K137" s="72">
        <v>10000</v>
      </c>
      <c r="L137" s="81" t="s">
        <v>46</v>
      </c>
      <c r="M137" s="14" t="s">
        <v>374</v>
      </c>
      <c r="N137" s="14" t="s">
        <v>136</v>
      </c>
      <c r="O137" s="14" t="s">
        <v>63</v>
      </c>
      <c r="P137" s="73"/>
      <c r="Q137" s="74"/>
      <c r="R137" s="74"/>
      <c r="S137" s="74">
        <v>45473</v>
      </c>
      <c r="T137" s="54" t="s">
        <v>377</v>
      </c>
      <c r="U137" s="53" t="s">
        <v>378</v>
      </c>
    </row>
    <row r="138" spans="1:21" ht="30" x14ac:dyDescent="0.25">
      <c r="B138" s="160">
        <v>134</v>
      </c>
      <c r="C138" s="161" t="s">
        <v>7</v>
      </c>
      <c r="D138" s="14" t="s">
        <v>181</v>
      </c>
      <c r="E138" s="14" t="s">
        <v>53</v>
      </c>
      <c r="F138" s="14" t="s">
        <v>379</v>
      </c>
      <c r="G138" s="14" t="s">
        <v>89</v>
      </c>
      <c r="H138" s="61">
        <v>8305</v>
      </c>
      <c r="I138" s="61"/>
      <c r="J138" s="14" t="s">
        <v>45</v>
      </c>
      <c r="K138" s="72">
        <v>25000</v>
      </c>
      <c r="L138" s="81" t="s">
        <v>46</v>
      </c>
      <c r="M138" s="14" t="s">
        <v>380</v>
      </c>
      <c r="N138" s="14" t="s">
        <v>136</v>
      </c>
      <c r="O138" s="14" t="s">
        <v>63</v>
      </c>
      <c r="P138" s="73"/>
      <c r="Q138" s="74"/>
      <c r="R138" s="74"/>
      <c r="S138" s="74">
        <v>45473</v>
      </c>
      <c r="T138" s="54" t="s">
        <v>377</v>
      </c>
      <c r="U138" s="53" t="s">
        <v>64</v>
      </c>
    </row>
    <row r="139" spans="1:21" ht="30" x14ac:dyDescent="0.25">
      <c r="B139" s="160">
        <v>135</v>
      </c>
      <c r="C139" s="161" t="s">
        <v>7</v>
      </c>
      <c r="D139" s="14" t="s">
        <v>181</v>
      </c>
      <c r="E139" s="14" t="s">
        <v>53</v>
      </c>
      <c r="F139" s="14" t="s">
        <v>381</v>
      </c>
      <c r="G139" s="14" t="s">
        <v>89</v>
      </c>
      <c r="H139" s="61">
        <v>3415</v>
      </c>
      <c r="I139" s="61"/>
      <c r="J139" s="14" t="s">
        <v>45</v>
      </c>
      <c r="K139" s="72">
        <v>1000</v>
      </c>
      <c r="L139" s="81" t="s">
        <v>46</v>
      </c>
      <c r="M139" s="14" t="s">
        <v>382</v>
      </c>
      <c r="N139" s="14" t="s">
        <v>136</v>
      </c>
      <c r="O139" s="14" t="s">
        <v>63</v>
      </c>
      <c r="P139" s="73"/>
      <c r="Q139" s="74"/>
      <c r="R139" s="74"/>
      <c r="S139" s="74">
        <v>45473</v>
      </c>
      <c r="T139" s="54"/>
      <c r="U139" s="53" t="s">
        <v>68</v>
      </c>
    </row>
    <row r="140" spans="1:21" ht="30" x14ac:dyDescent="0.25">
      <c r="B140" s="160">
        <v>136</v>
      </c>
      <c r="C140" s="161" t="s">
        <v>7</v>
      </c>
      <c r="D140" s="14" t="s">
        <v>181</v>
      </c>
      <c r="E140" s="14" t="s">
        <v>53</v>
      </c>
      <c r="F140" s="14" t="s">
        <v>383</v>
      </c>
      <c r="G140" s="14" t="s">
        <v>89</v>
      </c>
      <c r="H140" s="61">
        <v>5130</v>
      </c>
      <c r="I140" s="61"/>
      <c r="J140" s="14" t="s">
        <v>45</v>
      </c>
      <c r="K140" s="72">
        <v>4000</v>
      </c>
      <c r="L140" s="81" t="s">
        <v>46</v>
      </c>
      <c r="M140" s="14" t="s">
        <v>382</v>
      </c>
      <c r="N140" s="14" t="s">
        <v>136</v>
      </c>
      <c r="O140" s="14" t="s">
        <v>63</v>
      </c>
      <c r="P140" s="73"/>
      <c r="Q140" s="74"/>
      <c r="R140" s="74"/>
      <c r="S140" s="74">
        <v>45473</v>
      </c>
      <c r="T140" s="54" t="s">
        <v>275</v>
      </c>
      <c r="U140" s="53" t="s">
        <v>64</v>
      </c>
    </row>
    <row r="141" spans="1:21" ht="30" x14ac:dyDescent="0.25">
      <c r="B141" s="160">
        <v>137</v>
      </c>
      <c r="C141" s="161" t="s">
        <v>7</v>
      </c>
      <c r="D141" s="14" t="s">
        <v>181</v>
      </c>
      <c r="E141" s="14" t="s">
        <v>53</v>
      </c>
      <c r="F141" s="14" t="s">
        <v>384</v>
      </c>
      <c r="G141" s="14" t="s">
        <v>89</v>
      </c>
      <c r="H141" s="61">
        <v>3413</v>
      </c>
      <c r="I141" s="61"/>
      <c r="J141" s="14" t="s">
        <v>45</v>
      </c>
      <c r="K141" s="72">
        <v>2000</v>
      </c>
      <c r="L141" s="81" t="s">
        <v>46</v>
      </c>
      <c r="M141" s="14" t="s">
        <v>385</v>
      </c>
      <c r="N141" s="14" t="s">
        <v>136</v>
      </c>
      <c r="O141" s="14" t="s">
        <v>63</v>
      </c>
      <c r="P141" s="73"/>
      <c r="Q141" s="74"/>
      <c r="R141" s="74"/>
      <c r="S141" s="74">
        <v>45473</v>
      </c>
      <c r="T141" s="54" t="s">
        <v>275</v>
      </c>
      <c r="U141" s="53" t="s">
        <v>64</v>
      </c>
    </row>
    <row r="142" spans="1:21" ht="30" x14ac:dyDescent="0.25">
      <c r="B142" s="160">
        <v>138</v>
      </c>
      <c r="C142" s="161" t="s">
        <v>7</v>
      </c>
      <c r="D142" s="14" t="s">
        <v>181</v>
      </c>
      <c r="E142" s="14" t="s">
        <v>53</v>
      </c>
      <c r="F142" s="14" t="s">
        <v>386</v>
      </c>
      <c r="G142" s="14" t="s">
        <v>89</v>
      </c>
      <c r="H142" s="61">
        <v>6645</v>
      </c>
      <c r="I142" s="61"/>
      <c r="J142" s="14" t="s">
        <v>45</v>
      </c>
      <c r="K142" s="72">
        <v>15000</v>
      </c>
      <c r="L142" s="81" t="s">
        <v>46</v>
      </c>
      <c r="M142" s="14" t="s">
        <v>387</v>
      </c>
      <c r="N142" s="14" t="s">
        <v>136</v>
      </c>
      <c r="O142" s="14" t="s">
        <v>63</v>
      </c>
      <c r="P142" s="73"/>
      <c r="Q142" s="74"/>
      <c r="R142" s="74"/>
      <c r="S142" s="74">
        <v>45473</v>
      </c>
      <c r="T142" s="54" t="s">
        <v>388</v>
      </c>
      <c r="U142" s="53" t="s">
        <v>64</v>
      </c>
    </row>
    <row r="143" spans="1:21" ht="45" x14ac:dyDescent="0.25">
      <c r="B143" s="160">
        <v>139</v>
      </c>
      <c r="C143" s="161" t="s">
        <v>7</v>
      </c>
      <c r="D143" s="14" t="s">
        <v>181</v>
      </c>
      <c r="E143" s="14" t="s">
        <v>53</v>
      </c>
      <c r="F143" s="14" t="s">
        <v>389</v>
      </c>
      <c r="G143" s="14" t="s">
        <v>89</v>
      </c>
      <c r="H143" s="61">
        <v>8135</v>
      </c>
      <c r="I143" s="61"/>
      <c r="J143" s="14" t="s">
        <v>45</v>
      </c>
      <c r="K143" s="72">
        <v>180000</v>
      </c>
      <c r="L143" s="81" t="s">
        <v>75</v>
      </c>
      <c r="M143" s="14" t="s">
        <v>390</v>
      </c>
      <c r="N143" s="14" t="s">
        <v>136</v>
      </c>
      <c r="O143" s="14" t="s">
        <v>63</v>
      </c>
      <c r="P143" s="73"/>
      <c r="Q143" s="74"/>
      <c r="R143" s="74"/>
      <c r="S143" s="74">
        <v>45457</v>
      </c>
      <c r="T143" s="54" t="s">
        <v>391</v>
      </c>
      <c r="U143" s="53" t="s">
        <v>140</v>
      </c>
    </row>
    <row r="144" spans="1:21" ht="30" x14ac:dyDescent="0.25">
      <c r="B144" s="160">
        <v>140</v>
      </c>
      <c r="C144" s="161" t="s">
        <v>7</v>
      </c>
      <c r="D144" s="14" t="s">
        <v>181</v>
      </c>
      <c r="E144" s="14" t="s">
        <v>53</v>
      </c>
      <c r="F144" s="14" t="s">
        <v>392</v>
      </c>
      <c r="G144" s="14" t="s">
        <v>89</v>
      </c>
      <c r="H144" s="61">
        <v>3930</v>
      </c>
      <c r="I144" s="61"/>
      <c r="J144" s="14" t="s">
        <v>45</v>
      </c>
      <c r="K144" s="72">
        <v>20000</v>
      </c>
      <c r="L144" s="81" t="s">
        <v>46</v>
      </c>
      <c r="M144" s="14" t="s">
        <v>374</v>
      </c>
      <c r="N144" s="14" t="s">
        <v>136</v>
      </c>
      <c r="O144" s="14" t="s">
        <v>63</v>
      </c>
      <c r="P144" s="73"/>
      <c r="Q144" s="74"/>
      <c r="R144" s="74"/>
      <c r="S144" s="74">
        <v>45457</v>
      </c>
      <c r="T144" s="54" t="s">
        <v>375</v>
      </c>
      <c r="U144" s="53" t="s">
        <v>231</v>
      </c>
    </row>
    <row r="145" spans="1:21" ht="30" x14ac:dyDescent="0.25">
      <c r="B145" s="160">
        <v>141</v>
      </c>
      <c r="C145" s="161" t="s">
        <v>7</v>
      </c>
      <c r="D145" s="14" t="s">
        <v>181</v>
      </c>
      <c r="E145" s="14" t="s">
        <v>53</v>
      </c>
      <c r="F145" s="14" t="s">
        <v>393</v>
      </c>
      <c r="G145" s="14" t="s">
        <v>89</v>
      </c>
      <c r="H145" s="61">
        <v>4110</v>
      </c>
      <c r="I145" s="61"/>
      <c r="J145" s="14" t="s">
        <v>45</v>
      </c>
      <c r="K145" s="72">
        <v>50000</v>
      </c>
      <c r="L145" s="81" t="s">
        <v>46</v>
      </c>
      <c r="M145" s="14" t="s">
        <v>394</v>
      </c>
      <c r="N145" s="14" t="s">
        <v>136</v>
      </c>
      <c r="O145" s="14" t="s">
        <v>63</v>
      </c>
      <c r="P145" s="73"/>
      <c r="Q145" s="74"/>
      <c r="R145" s="74"/>
      <c r="S145" s="74">
        <v>45412</v>
      </c>
      <c r="T145" s="75" t="s">
        <v>246</v>
      </c>
      <c r="U145" s="53" t="s">
        <v>247</v>
      </c>
    </row>
    <row r="146" spans="1:21" ht="30" x14ac:dyDescent="0.25">
      <c r="B146" s="160">
        <v>142</v>
      </c>
      <c r="C146" s="161" t="s">
        <v>7</v>
      </c>
      <c r="D146" s="14" t="s">
        <v>181</v>
      </c>
      <c r="E146" s="14" t="s">
        <v>53</v>
      </c>
      <c r="F146" s="14" t="s">
        <v>395</v>
      </c>
      <c r="G146" s="14" t="s">
        <v>89</v>
      </c>
      <c r="H146" s="61">
        <v>5640</v>
      </c>
      <c r="I146" s="61"/>
      <c r="J146" s="14" t="s">
        <v>45</v>
      </c>
      <c r="K146" s="72">
        <v>316960</v>
      </c>
      <c r="L146" s="81" t="s">
        <v>75</v>
      </c>
      <c r="M146" s="14" t="s">
        <v>396</v>
      </c>
      <c r="N146" s="14" t="s">
        <v>136</v>
      </c>
      <c r="O146" s="14" t="s">
        <v>63</v>
      </c>
      <c r="P146" s="73"/>
      <c r="Q146" s="74"/>
      <c r="R146" s="74"/>
      <c r="S146" s="74">
        <v>45350</v>
      </c>
      <c r="T146" s="54" t="s">
        <v>397</v>
      </c>
      <c r="U146" s="53" t="s">
        <v>64</v>
      </c>
    </row>
    <row r="147" spans="1:21" ht="30" x14ac:dyDescent="0.25">
      <c r="B147" s="160">
        <v>143</v>
      </c>
      <c r="C147" s="161" t="s">
        <v>7</v>
      </c>
      <c r="D147" s="14" t="s">
        <v>181</v>
      </c>
      <c r="E147" s="14" t="s">
        <v>53</v>
      </c>
      <c r="F147" s="14" t="s">
        <v>329</v>
      </c>
      <c r="G147" s="14"/>
      <c r="H147" s="61" t="s">
        <v>58</v>
      </c>
      <c r="I147" s="61"/>
      <c r="J147" s="14"/>
      <c r="K147" s="72"/>
      <c r="L147" s="81"/>
      <c r="M147" s="14"/>
      <c r="N147" s="14"/>
      <c r="O147" s="14"/>
      <c r="P147" s="73"/>
      <c r="Q147" s="74"/>
      <c r="R147" s="74"/>
      <c r="S147" s="74"/>
      <c r="T147" s="54"/>
      <c r="U147" s="53" t="s">
        <v>117</v>
      </c>
    </row>
    <row r="148" spans="1:21" ht="30" x14ac:dyDescent="0.25">
      <c r="B148" s="160">
        <v>144</v>
      </c>
      <c r="C148" s="161" t="s">
        <v>7</v>
      </c>
      <c r="D148" s="14" t="s">
        <v>181</v>
      </c>
      <c r="E148" s="14" t="s">
        <v>53</v>
      </c>
      <c r="F148" s="14" t="s">
        <v>398</v>
      </c>
      <c r="G148" s="14" t="s">
        <v>89</v>
      </c>
      <c r="H148" s="61">
        <v>8405</v>
      </c>
      <c r="I148" s="61"/>
      <c r="J148" s="14" t="s">
        <v>45</v>
      </c>
      <c r="K148" s="72">
        <v>69711.929999999993</v>
      </c>
      <c r="L148" s="81" t="s">
        <v>75</v>
      </c>
      <c r="M148" s="14" t="s">
        <v>399</v>
      </c>
      <c r="N148" s="14" t="s">
        <v>136</v>
      </c>
      <c r="O148" s="14" t="s">
        <v>63</v>
      </c>
      <c r="P148" s="73"/>
      <c r="Q148" s="74"/>
      <c r="R148" s="74"/>
      <c r="S148" s="74">
        <v>45473</v>
      </c>
      <c r="T148" s="54" t="s">
        <v>400</v>
      </c>
      <c r="U148" s="53" t="s">
        <v>64</v>
      </c>
    </row>
    <row r="149" spans="1:21" ht="30" x14ac:dyDescent="0.25">
      <c r="B149" s="160">
        <v>145</v>
      </c>
      <c r="C149" s="161" t="s">
        <v>7</v>
      </c>
      <c r="D149" s="99" t="s">
        <v>181</v>
      </c>
      <c r="E149" s="99" t="s">
        <v>53</v>
      </c>
      <c r="F149" s="99" t="s">
        <v>401</v>
      </c>
      <c r="G149" s="14" t="s">
        <v>89</v>
      </c>
      <c r="H149" s="61">
        <v>7290</v>
      </c>
      <c r="I149" s="61"/>
      <c r="J149" s="99" t="s">
        <v>45</v>
      </c>
      <c r="K149" s="100">
        <v>3000</v>
      </c>
      <c r="L149" s="101" t="s">
        <v>75</v>
      </c>
      <c r="M149" s="99" t="s">
        <v>396</v>
      </c>
      <c r="N149" s="99" t="s">
        <v>136</v>
      </c>
      <c r="O149" s="99" t="s">
        <v>63</v>
      </c>
      <c r="P149" s="102"/>
      <c r="Q149" s="103"/>
      <c r="R149" s="103"/>
      <c r="S149" s="103">
        <v>45473</v>
      </c>
      <c r="T149" s="104" t="s">
        <v>402</v>
      </c>
      <c r="U149" s="53" t="s">
        <v>64</v>
      </c>
    </row>
    <row r="150" spans="1:21" ht="30" x14ac:dyDescent="0.25">
      <c r="B150" s="160">
        <v>146</v>
      </c>
      <c r="C150" s="161" t="s">
        <v>7</v>
      </c>
      <c r="D150" s="99" t="s">
        <v>181</v>
      </c>
      <c r="E150" s="99" t="s">
        <v>53</v>
      </c>
      <c r="F150" s="99" t="s">
        <v>403</v>
      </c>
      <c r="G150" s="14" t="s">
        <v>89</v>
      </c>
      <c r="H150" s="61">
        <v>3455</v>
      </c>
      <c r="I150" s="61"/>
      <c r="J150" s="99" t="s">
        <v>45</v>
      </c>
      <c r="K150" s="100">
        <v>6000</v>
      </c>
      <c r="L150" s="101" t="s">
        <v>75</v>
      </c>
      <c r="M150" s="99" t="s">
        <v>404</v>
      </c>
      <c r="N150" s="99" t="s">
        <v>136</v>
      </c>
      <c r="O150" s="99" t="s">
        <v>63</v>
      </c>
      <c r="P150" s="102"/>
      <c r="Q150" s="103"/>
      <c r="R150" s="103"/>
      <c r="S150" s="103">
        <v>45473</v>
      </c>
      <c r="T150" s="54" t="s">
        <v>275</v>
      </c>
      <c r="U150" s="53" t="s">
        <v>64</v>
      </c>
    </row>
    <row r="151" spans="1:21" ht="30" x14ac:dyDescent="0.25">
      <c r="B151" s="160">
        <v>147</v>
      </c>
      <c r="C151" s="161" t="s">
        <v>7</v>
      </c>
      <c r="D151" s="99" t="s">
        <v>181</v>
      </c>
      <c r="E151" s="99" t="s">
        <v>53</v>
      </c>
      <c r="F151" s="99" t="s">
        <v>405</v>
      </c>
      <c r="G151" s="14" t="s">
        <v>89</v>
      </c>
      <c r="H151" s="61">
        <v>7520</v>
      </c>
      <c r="I151" s="61"/>
      <c r="J151" s="99" t="s">
        <v>45</v>
      </c>
      <c r="K151" s="100">
        <v>2000</v>
      </c>
      <c r="L151" s="101" t="s">
        <v>75</v>
      </c>
      <c r="M151" s="99" t="s">
        <v>396</v>
      </c>
      <c r="N151" s="99" t="s">
        <v>136</v>
      </c>
      <c r="O151" s="99" t="s">
        <v>63</v>
      </c>
      <c r="P151" s="102"/>
      <c r="Q151" s="103"/>
      <c r="R151" s="103"/>
      <c r="S151" s="103">
        <v>45473</v>
      </c>
      <c r="T151" s="104" t="s">
        <v>275</v>
      </c>
      <c r="U151" s="53" t="s">
        <v>64</v>
      </c>
    </row>
    <row r="152" spans="1:21" ht="30" x14ac:dyDescent="0.25">
      <c r="B152" s="160">
        <v>148</v>
      </c>
      <c r="C152" s="161" t="s">
        <v>7</v>
      </c>
      <c r="D152" s="99" t="s">
        <v>181</v>
      </c>
      <c r="E152" s="99" t="s">
        <v>53</v>
      </c>
      <c r="F152" s="99" t="s">
        <v>406</v>
      </c>
      <c r="G152" s="14" t="s">
        <v>89</v>
      </c>
      <c r="H152" s="61">
        <v>5340</v>
      </c>
      <c r="I152" s="61"/>
      <c r="J152" s="99" t="s">
        <v>45</v>
      </c>
      <c r="K152" s="100">
        <v>10000</v>
      </c>
      <c r="L152" s="101" t="s">
        <v>46</v>
      </c>
      <c r="M152" s="99" t="s">
        <v>396</v>
      </c>
      <c r="N152" s="99" t="s">
        <v>136</v>
      </c>
      <c r="O152" s="99" t="s">
        <v>63</v>
      </c>
      <c r="P152" s="102"/>
      <c r="Q152" s="103"/>
      <c r="R152" s="103"/>
      <c r="S152" s="103">
        <v>45473</v>
      </c>
      <c r="T152" s="104"/>
      <c r="U152" s="53" t="s">
        <v>68</v>
      </c>
    </row>
    <row r="153" spans="1:21" ht="30" x14ac:dyDescent="0.25">
      <c r="B153" s="160">
        <v>149</v>
      </c>
      <c r="C153" s="161" t="s">
        <v>7</v>
      </c>
      <c r="D153" s="99" t="s">
        <v>181</v>
      </c>
      <c r="E153" s="99" t="s">
        <v>53</v>
      </c>
      <c r="F153" s="99" t="s">
        <v>407</v>
      </c>
      <c r="G153" s="14" t="s">
        <v>89</v>
      </c>
      <c r="H153" s="61">
        <v>6105</v>
      </c>
      <c r="I153" s="61"/>
      <c r="J153" s="99" t="s">
        <v>45</v>
      </c>
      <c r="K153" s="100">
        <v>4500</v>
      </c>
      <c r="L153" s="101" t="s">
        <v>75</v>
      </c>
      <c r="M153" s="99" t="s">
        <v>396</v>
      </c>
      <c r="N153" s="99" t="s">
        <v>136</v>
      </c>
      <c r="O153" s="99" t="s">
        <v>63</v>
      </c>
      <c r="P153" s="102"/>
      <c r="Q153" s="103"/>
      <c r="R153" s="103"/>
      <c r="S153" s="103">
        <v>45473</v>
      </c>
      <c r="T153" s="104" t="s">
        <v>323</v>
      </c>
      <c r="U153" s="53" t="s">
        <v>64</v>
      </c>
    </row>
    <row r="154" spans="1:21" ht="30" x14ac:dyDescent="0.25">
      <c r="B154" s="160">
        <v>150</v>
      </c>
      <c r="C154" s="161" t="s">
        <v>7</v>
      </c>
      <c r="D154" s="99" t="s">
        <v>181</v>
      </c>
      <c r="E154" s="99" t="s">
        <v>53</v>
      </c>
      <c r="F154" s="99" t="s">
        <v>408</v>
      </c>
      <c r="G154" s="14" t="s">
        <v>89</v>
      </c>
      <c r="H154" s="61">
        <v>7080</v>
      </c>
      <c r="I154" s="61"/>
      <c r="J154" s="99" t="s">
        <v>45</v>
      </c>
      <c r="K154" s="100">
        <v>256408.75</v>
      </c>
      <c r="L154" s="101" t="s">
        <v>75</v>
      </c>
      <c r="M154" s="99" t="s">
        <v>396</v>
      </c>
      <c r="N154" s="99" t="s">
        <v>136</v>
      </c>
      <c r="O154" s="99" t="s">
        <v>63</v>
      </c>
      <c r="P154" s="102"/>
      <c r="Q154" s="103"/>
      <c r="R154" s="103"/>
      <c r="S154" s="103">
        <v>45473</v>
      </c>
      <c r="T154" s="104" t="s">
        <v>368</v>
      </c>
      <c r="U154" s="53" t="s">
        <v>64</v>
      </c>
    </row>
    <row r="155" spans="1:21" ht="30" x14ac:dyDescent="0.25">
      <c r="B155" s="160">
        <v>151</v>
      </c>
      <c r="C155" s="161" t="s">
        <v>7</v>
      </c>
      <c r="D155" s="99" t="s">
        <v>181</v>
      </c>
      <c r="E155" s="99" t="s">
        <v>53</v>
      </c>
      <c r="F155" s="99" t="s">
        <v>409</v>
      </c>
      <c r="G155" s="14" t="s">
        <v>89</v>
      </c>
      <c r="H155" s="61">
        <v>6685</v>
      </c>
      <c r="I155" s="61"/>
      <c r="J155" s="99" t="s">
        <v>45</v>
      </c>
      <c r="K155" s="100">
        <v>10256.219999999999</v>
      </c>
      <c r="L155" s="101" t="s">
        <v>75</v>
      </c>
      <c r="M155" s="99" t="s">
        <v>410</v>
      </c>
      <c r="N155" s="99" t="s">
        <v>136</v>
      </c>
      <c r="O155" s="99" t="s">
        <v>63</v>
      </c>
      <c r="P155" s="102"/>
      <c r="Q155" s="103"/>
      <c r="R155" s="103"/>
      <c r="S155" s="103">
        <v>45473</v>
      </c>
      <c r="T155" s="104" t="s">
        <v>368</v>
      </c>
      <c r="U155" s="53" t="s">
        <v>64</v>
      </c>
    </row>
    <row r="156" spans="1:21" ht="30" x14ac:dyDescent="0.25">
      <c r="B156" s="160">
        <v>152</v>
      </c>
      <c r="C156" s="161" t="s">
        <v>7</v>
      </c>
      <c r="D156" s="99" t="s">
        <v>181</v>
      </c>
      <c r="E156" s="99" t="s">
        <v>53</v>
      </c>
      <c r="F156" s="99" t="s">
        <v>411</v>
      </c>
      <c r="G156" s="14" t="s">
        <v>89</v>
      </c>
      <c r="H156" s="61">
        <v>6135</v>
      </c>
      <c r="I156" s="61"/>
      <c r="J156" s="99" t="s">
        <v>45</v>
      </c>
      <c r="K156" s="100">
        <v>35710</v>
      </c>
      <c r="L156" s="101" t="s">
        <v>75</v>
      </c>
      <c r="M156" s="99" t="s">
        <v>412</v>
      </c>
      <c r="N156" s="99" t="s">
        <v>136</v>
      </c>
      <c r="O156" s="99" t="s">
        <v>63</v>
      </c>
      <c r="P156" s="102"/>
      <c r="Q156" s="103"/>
      <c r="R156" s="103"/>
      <c r="S156" s="103">
        <v>45473</v>
      </c>
      <c r="T156" s="104" t="s">
        <v>368</v>
      </c>
      <c r="U156" s="53" t="s">
        <v>64</v>
      </c>
    </row>
    <row r="157" spans="1:21" ht="30" x14ac:dyDescent="0.25">
      <c r="B157" s="160">
        <v>153</v>
      </c>
      <c r="C157" s="161" t="s">
        <v>7</v>
      </c>
      <c r="D157" s="99" t="s">
        <v>181</v>
      </c>
      <c r="E157" s="99" t="s">
        <v>53</v>
      </c>
      <c r="F157" s="99" t="s">
        <v>413</v>
      </c>
      <c r="G157" s="14" t="s">
        <v>89</v>
      </c>
      <c r="H157" s="61">
        <v>6150</v>
      </c>
      <c r="I157" s="61"/>
      <c r="J157" s="99" t="s">
        <v>45</v>
      </c>
      <c r="K157" s="100">
        <v>17311</v>
      </c>
      <c r="L157" s="101" t="s">
        <v>75</v>
      </c>
      <c r="M157" s="99" t="s">
        <v>396</v>
      </c>
      <c r="N157" s="99" t="s">
        <v>136</v>
      </c>
      <c r="O157" s="99" t="s">
        <v>63</v>
      </c>
      <c r="P157" s="102"/>
      <c r="Q157" s="103"/>
      <c r="R157" s="103"/>
      <c r="S157" s="103">
        <v>45473</v>
      </c>
      <c r="T157" s="104" t="s">
        <v>368</v>
      </c>
      <c r="U157" s="53" t="s">
        <v>64</v>
      </c>
    </row>
    <row r="158" spans="1:21" ht="45" x14ac:dyDescent="0.25">
      <c r="A158" s="12"/>
      <c r="B158" s="160">
        <v>154</v>
      </c>
      <c r="C158" s="161" t="s">
        <v>7</v>
      </c>
      <c r="D158" s="99" t="s">
        <v>181</v>
      </c>
      <c r="E158" s="99" t="s">
        <v>53</v>
      </c>
      <c r="F158" s="99" t="s">
        <v>414</v>
      </c>
      <c r="G158" s="14" t="s">
        <v>44</v>
      </c>
      <c r="H158" s="61"/>
      <c r="I158" s="61">
        <v>19402</v>
      </c>
      <c r="J158" s="99">
        <v>2</v>
      </c>
      <c r="K158" s="100">
        <v>17000</v>
      </c>
      <c r="L158" s="101" t="s">
        <v>75</v>
      </c>
      <c r="M158" s="99" t="s">
        <v>415</v>
      </c>
      <c r="N158" s="99" t="s">
        <v>136</v>
      </c>
      <c r="O158" s="99" t="s">
        <v>63</v>
      </c>
      <c r="P158" s="102"/>
      <c r="Q158" s="103"/>
      <c r="R158" s="103"/>
      <c r="S158" s="103">
        <v>45492</v>
      </c>
      <c r="T158" s="104" t="s">
        <v>416</v>
      </c>
      <c r="U158" s="53" t="s">
        <v>346</v>
      </c>
    </row>
    <row r="159" spans="1:21" ht="30" x14ac:dyDescent="0.25">
      <c r="A159" s="12"/>
      <c r="B159" s="160">
        <v>155</v>
      </c>
      <c r="C159" s="161" t="s">
        <v>7</v>
      </c>
      <c r="D159" s="99" t="s">
        <v>132</v>
      </c>
      <c r="E159" s="99" t="s">
        <v>169</v>
      </c>
      <c r="F159" s="99" t="s">
        <v>417</v>
      </c>
      <c r="G159" s="14" t="s">
        <v>44</v>
      </c>
      <c r="H159" s="170"/>
      <c r="I159" s="61">
        <v>3697</v>
      </c>
      <c r="J159" s="99" t="s">
        <v>45</v>
      </c>
      <c r="K159" s="100">
        <v>1950.62</v>
      </c>
      <c r="L159" s="101" t="s">
        <v>75</v>
      </c>
      <c r="M159" s="99" t="s">
        <v>418</v>
      </c>
      <c r="N159" s="104" t="s">
        <v>136</v>
      </c>
      <c r="O159" s="14" t="s">
        <v>63</v>
      </c>
      <c r="P159" s="73"/>
      <c r="Q159" s="74"/>
      <c r="R159" s="74"/>
      <c r="S159" s="74">
        <v>45611</v>
      </c>
      <c r="T159" s="54" t="s">
        <v>419</v>
      </c>
      <c r="U159" s="53" t="s">
        <v>420</v>
      </c>
    </row>
    <row r="160" spans="1:21" ht="30" x14ac:dyDescent="0.25">
      <c r="A160" s="12"/>
      <c r="B160" s="160">
        <v>156</v>
      </c>
      <c r="C160" s="161" t="s">
        <v>7</v>
      </c>
      <c r="D160" s="14" t="s">
        <v>132</v>
      </c>
      <c r="E160" s="14" t="s">
        <v>169</v>
      </c>
      <c r="F160" s="14" t="s">
        <v>421</v>
      </c>
      <c r="G160" s="14" t="s">
        <v>44</v>
      </c>
      <c r="H160" s="170"/>
      <c r="I160" s="171">
        <v>9946</v>
      </c>
      <c r="J160" s="99" t="s">
        <v>45</v>
      </c>
      <c r="K160" s="72">
        <v>2214.31</v>
      </c>
      <c r="L160" s="81" t="s">
        <v>75</v>
      </c>
      <c r="M160" s="14" t="s">
        <v>418</v>
      </c>
      <c r="N160" s="14" t="s">
        <v>136</v>
      </c>
      <c r="O160" s="14" t="s">
        <v>63</v>
      </c>
      <c r="P160" s="73"/>
      <c r="Q160" s="74"/>
      <c r="R160" s="74"/>
      <c r="S160" s="74">
        <v>45611</v>
      </c>
      <c r="T160" s="54" t="s">
        <v>419</v>
      </c>
      <c r="U160" s="53" t="s">
        <v>420</v>
      </c>
    </row>
    <row r="161" spans="1:21" ht="30" x14ac:dyDescent="0.25">
      <c r="A161" s="12"/>
      <c r="B161" s="160">
        <v>157</v>
      </c>
      <c r="C161" s="161" t="s">
        <v>7</v>
      </c>
      <c r="D161" s="99" t="s">
        <v>181</v>
      </c>
      <c r="E161" s="99" t="s">
        <v>182</v>
      </c>
      <c r="F161" s="99" t="s">
        <v>422</v>
      </c>
      <c r="G161" s="14" t="s">
        <v>89</v>
      </c>
      <c r="H161" s="14">
        <v>8730</v>
      </c>
      <c r="I161" s="14"/>
      <c r="J161" s="99" t="s">
        <v>45</v>
      </c>
      <c r="K161" s="100">
        <v>8040</v>
      </c>
      <c r="L161" s="101" t="s">
        <v>46</v>
      </c>
      <c r="M161" s="99" t="s">
        <v>423</v>
      </c>
      <c r="N161" s="99" t="s">
        <v>136</v>
      </c>
      <c r="O161" s="99" t="s">
        <v>63</v>
      </c>
      <c r="P161" s="102"/>
      <c r="Q161" s="103"/>
      <c r="R161" s="103"/>
      <c r="S161" s="103">
        <v>45611</v>
      </c>
      <c r="T161" s="104" t="s">
        <v>424</v>
      </c>
      <c r="U161" s="53" t="s">
        <v>231</v>
      </c>
    </row>
    <row r="162" spans="1:21" ht="30" x14ac:dyDescent="0.25">
      <c r="A162" s="12"/>
      <c r="B162" s="160">
        <v>158</v>
      </c>
      <c r="C162" s="161" t="s">
        <v>7</v>
      </c>
      <c r="D162" s="99" t="s">
        <v>181</v>
      </c>
      <c r="E162" s="99" t="s">
        <v>182</v>
      </c>
      <c r="F162" s="99" t="s">
        <v>425</v>
      </c>
      <c r="G162" s="14" t="s">
        <v>89</v>
      </c>
      <c r="H162" s="14">
        <v>8720</v>
      </c>
      <c r="I162" s="14"/>
      <c r="J162" s="99" t="s">
        <v>45</v>
      </c>
      <c r="K162" s="100">
        <v>4520</v>
      </c>
      <c r="L162" s="101" t="s">
        <v>46</v>
      </c>
      <c r="M162" s="99" t="s">
        <v>423</v>
      </c>
      <c r="N162" s="99" t="s">
        <v>136</v>
      </c>
      <c r="O162" s="99" t="s">
        <v>63</v>
      </c>
      <c r="P162" s="102"/>
      <c r="Q162" s="103"/>
      <c r="R162" s="103"/>
      <c r="S162" s="103">
        <v>45611</v>
      </c>
      <c r="T162" s="104" t="s">
        <v>424</v>
      </c>
      <c r="U162" s="53" t="s">
        <v>231</v>
      </c>
    </row>
    <row r="163" spans="1:21" ht="30" x14ac:dyDescent="0.25">
      <c r="A163" s="12"/>
      <c r="B163" s="160">
        <v>159</v>
      </c>
      <c r="C163" s="161" t="s">
        <v>7</v>
      </c>
      <c r="D163" s="99" t="s">
        <v>181</v>
      </c>
      <c r="E163" s="99" t="s">
        <v>182</v>
      </c>
      <c r="F163" s="99" t="s">
        <v>426</v>
      </c>
      <c r="G163" s="14" t="s">
        <v>89</v>
      </c>
      <c r="H163" s="14">
        <v>9620</v>
      </c>
      <c r="I163" s="172"/>
      <c r="J163" s="99" t="s">
        <v>45</v>
      </c>
      <c r="K163" s="100">
        <v>1000</v>
      </c>
      <c r="L163" s="101" t="s">
        <v>46</v>
      </c>
      <c r="M163" s="99" t="s">
        <v>423</v>
      </c>
      <c r="N163" s="99" t="s">
        <v>136</v>
      </c>
      <c r="O163" s="99" t="s">
        <v>63</v>
      </c>
      <c r="P163" s="102"/>
      <c r="Q163" s="103"/>
      <c r="R163" s="103"/>
      <c r="S163" s="103">
        <v>45611</v>
      </c>
      <c r="T163" s="104" t="s">
        <v>424</v>
      </c>
      <c r="U163" s="53" t="s">
        <v>231</v>
      </c>
    </row>
    <row r="164" spans="1:21" ht="30" x14ac:dyDescent="0.25">
      <c r="A164" s="12"/>
      <c r="B164" s="160">
        <v>160</v>
      </c>
      <c r="C164" s="161" t="s">
        <v>7</v>
      </c>
      <c r="D164" s="99" t="s">
        <v>181</v>
      </c>
      <c r="E164" s="99" t="s">
        <v>182</v>
      </c>
      <c r="F164" s="99" t="s">
        <v>427</v>
      </c>
      <c r="G164" s="14" t="s">
        <v>89</v>
      </c>
      <c r="H164" s="14">
        <v>8710</v>
      </c>
      <c r="I164" s="172"/>
      <c r="J164" s="99" t="s">
        <v>45</v>
      </c>
      <c r="K164" s="100">
        <v>4520</v>
      </c>
      <c r="L164" s="101" t="s">
        <v>46</v>
      </c>
      <c r="M164" s="99" t="s">
        <v>423</v>
      </c>
      <c r="N164" s="99" t="s">
        <v>136</v>
      </c>
      <c r="O164" s="99" t="s">
        <v>63</v>
      </c>
      <c r="P164" s="102"/>
      <c r="Q164" s="103"/>
      <c r="R164" s="103"/>
      <c r="S164" s="103">
        <v>45611</v>
      </c>
      <c r="T164" s="104" t="s">
        <v>424</v>
      </c>
      <c r="U164" s="53" t="s">
        <v>231</v>
      </c>
    </row>
    <row r="165" spans="1:21" ht="30" x14ac:dyDescent="0.25">
      <c r="A165" s="12"/>
      <c r="B165" s="160">
        <v>161</v>
      </c>
      <c r="C165" s="161" t="s">
        <v>7</v>
      </c>
      <c r="D165" s="14" t="s">
        <v>7</v>
      </c>
      <c r="E165" s="99" t="s">
        <v>7</v>
      </c>
      <c r="F165" s="99" t="s">
        <v>428</v>
      </c>
      <c r="G165" s="14" t="s">
        <v>44</v>
      </c>
      <c r="H165" s="14"/>
      <c r="I165" s="172">
        <v>9637</v>
      </c>
      <c r="J165" s="99" t="s">
        <v>45</v>
      </c>
      <c r="K165" s="100">
        <f>32.8*(150+200)</f>
        <v>11479.999999999998</v>
      </c>
      <c r="L165" s="101" t="s">
        <v>75</v>
      </c>
      <c r="M165" s="99" t="s">
        <v>429</v>
      </c>
      <c r="N165" s="99" t="s">
        <v>136</v>
      </c>
      <c r="O165" s="99" t="s">
        <v>63</v>
      </c>
      <c r="P165" s="102"/>
      <c r="Q165" s="103"/>
      <c r="R165" s="103"/>
      <c r="S165" s="103">
        <v>45589</v>
      </c>
      <c r="T165" s="104" t="s">
        <v>430</v>
      </c>
      <c r="U165" s="53" t="s">
        <v>64</v>
      </c>
    </row>
    <row r="166" spans="1:21" ht="30" x14ac:dyDescent="0.25">
      <c r="A166" s="12"/>
      <c r="B166" s="173">
        <v>162</v>
      </c>
      <c r="C166" s="174" t="s">
        <v>7</v>
      </c>
      <c r="D166" s="175" t="s">
        <v>181</v>
      </c>
      <c r="E166" s="175" t="s">
        <v>182</v>
      </c>
      <c r="F166" s="175" t="s">
        <v>431</v>
      </c>
      <c r="G166" s="172" t="s">
        <v>89</v>
      </c>
      <c r="H166" s="172">
        <v>7510</v>
      </c>
      <c r="I166" s="172"/>
      <c r="J166" s="175">
        <v>400</v>
      </c>
      <c r="K166" s="176">
        <v>1056</v>
      </c>
      <c r="L166" s="81" t="s">
        <v>75</v>
      </c>
      <c r="M166" s="175" t="s">
        <v>432</v>
      </c>
      <c r="N166" s="99" t="s">
        <v>136</v>
      </c>
      <c r="O166" s="99" t="s">
        <v>63</v>
      </c>
      <c r="P166" s="178"/>
      <c r="Q166" s="179"/>
      <c r="R166" s="179"/>
      <c r="S166" s="179">
        <v>45611</v>
      </c>
      <c r="T166" s="180" t="s">
        <v>433</v>
      </c>
      <c r="U166" s="159"/>
    </row>
  </sheetData>
  <sheetProtection formatColumns="0" formatRows="0" autoFilter="0"/>
  <mergeCells count="5">
    <mergeCell ref="B1:F1"/>
    <mergeCell ref="P2:R2"/>
    <mergeCell ref="C2:E2"/>
    <mergeCell ref="G2:I2"/>
    <mergeCell ref="G1:M1"/>
  </mergeCells>
  <dataValidations count="5">
    <dataValidation allowBlank="1" showInputMessage="1" showErrorMessage="1" errorTitle="Erro!" error="Se o final da vigência não ocorrerá em 2024, presume-se que sua prorrogação não ocorrerá neste exercício. Assim, sua inclusão no PAC 2024 é indevida." sqref="Q4:Q15 Q17:Q130" xr:uid="{00000000-0002-0000-0400-000000000000}"/>
    <dataValidation operator="greaterThanOrEqual" allowBlank="1" showInputMessage="1" showErrorMessage="1" error="Digite uma data válida" sqref="R4:R15 R17:R130" xr:uid="{00000000-0002-0000-0400-000001000000}"/>
    <dataValidation type="list" allowBlank="1" showInputMessage="1" showErrorMessage="1" sqref="L4:L15 L17:L130" xr:uid="{00000000-0002-0000-0400-000002000000}">
      <formula1>"Alto,Médio,Baixo"</formula1>
    </dataValidation>
    <dataValidation type="date" allowBlank="1" showInputMessage="1" showErrorMessage="1" errorTitle="Erro!" error="Somente devem ser informadas no PAC 2024 as contratações programadas para ocorrer no durante o exercício de 2024." sqref="S4:S166" xr:uid="{00000000-0002-0000-0400-000003000000}">
      <formula1>45292</formula1>
      <formula2>45657</formula2>
    </dataValidation>
    <dataValidation allowBlank="1" showInputMessage="1" sqref="B4:B166" xr:uid="{00000000-0002-0000-0400-000004000000}"/>
  </dataValidations>
  <pageMargins left="0.511811024" right="0.511811024" top="0.78740157499999996" bottom="0.78740157499999996" header="0.31496062000000002" footer="0.31496062000000002"/>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 id="{5C97D423-5598-47AD-92CC-E559C4EC33C0}">
            <xm:f>$U4=Auxiliar!$J$23</xm:f>
            <x14:dxf>
              <font>
                <color theme="0"/>
              </font>
              <fill>
                <patternFill>
                  <bgColor theme="1"/>
                </patternFill>
              </fill>
            </x14:dxf>
          </x14:cfRule>
          <xm:sqref>B4:T158 B159:C159 O159:T159</xm:sqref>
        </x14:conditionalFormatting>
        <x14:conditionalFormatting xmlns:xm="http://schemas.microsoft.com/office/excel/2006/main">
          <x14:cfRule type="expression" priority="47" id="{95990A81-D6E8-4D14-9372-E9BB84A0C697}">
            <xm:f>$G4=Auxiliar!$B$17</xm:f>
            <x14:dxf>
              <fill>
                <patternFill>
                  <bgColor theme="1"/>
                </patternFill>
              </fill>
            </x14:dxf>
          </x14:cfRule>
          <xm:sqref>H4:H166</xm:sqref>
        </x14:conditionalFormatting>
        <x14:conditionalFormatting xmlns:xm="http://schemas.microsoft.com/office/excel/2006/main">
          <x14:cfRule type="expression" priority="5" id="{95990A81-D6E8-4D14-9372-E9BB84A0C697}">
            <xm:f>$G4=Auxiliar!$B$16</xm:f>
            <x14:dxf>
              <fill>
                <patternFill>
                  <bgColor theme="1"/>
                </patternFill>
              </fill>
            </x14:dxf>
          </x14:cfRule>
          <xm:sqref>I4:I166</xm:sqref>
        </x14:conditionalFormatting>
        <x14:conditionalFormatting xmlns:xm="http://schemas.microsoft.com/office/excel/2006/main">
          <x14:cfRule type="expression" priority="1" id="{702361F4-BBED-4F67-A990-AD19F8BCEE31}">
            <xm:f>$U159=Auxiliar!$J$23</xm:f>
            <x14:dxf>
              <font>
                <color theme="0"/>
              </font>
              <fill>
                <patternFill>
                  <bgColor theme="1"/>
                </patternFill>
              </fill>
            </x14:dxf>
          </x14:cfRule>
          <xm:sqref>J159:J165</xm:sqref>
        </x14:conditionalFormatting>
        <x14:conditionalFormatting xmlns:xm="http://schemas.microsoft.com/office/excel/2006/main">
          <x14:cfRule type="expression" priority="20" id="{BD43D7D0-12A8-481F-9536-65A86414F5CD}">
            <xm:f>$O4=Auxiliar!$H$5</xm:f>
            <x14:dxf>
              <fill>
                <patternFill>
                  <bgColor theme="1"/>
                </patternFill>
              </fill>
            </x14:dxf>
          </x14:cfRule>
          <xm:sqref>P4:R166</xm:sqref>
        </x14:conditionalFormatting>
        <x14:conditionalFormatting xmlns:xm="http://schemas.microsoft.com/office/excel/2006/main">
          <x14:cfRule type="expression" priority="40" id="{6338D1E9-2640-4566-B6C0-B84BC6ABF9B7}">
            <xm:f>OR($O4=Auxiliar!$H$7,$O4=Auxiliar!$H$8,$O4=Auxiliar!$H$9)</xm:f>
            <x14:dxf>
              <fill>
                <patternFill>
                  <bgColor theme="1"/>
                </patternFill>
              </fill>
            </x14:dxf>
          </x14:cfRule>
          <xm:sqref>S4:T166</xm:sqref>
        </x14:conditionalFormatting>
      </x14:conditionalFormattings>
    </ext>
    <ext xmlns:x14="http://schemas.microsoft.com/office/spreadsheetml/2009/9/main" uri="{CCE6A557-97BC-4b89-ADB6-D9C93CAAB3DF}">
      <x14:dataValidations xmlns:xm="http://schemas.microsoft.com/office/excel/2006/main" count="6">
        <x14:dataValidation type="list" errorStyle="warning" allowBlank="1" showInputMessage="1" xr:uid="{00000000-0002-0000-0400-000005000000}">
          <x14:formula1>
            <xm:f>Auxiliar!$D$5:$D$17</xm:f>
          </x14:formula1>
          <xm:sqref>D4:D15 D17:D130</xm:sqref>
        </x14:dataValidation>
        <x14:dataValidation type="list" allowBlank="1" showInputMessage="1" showErrorMessage="1" xr:uid="{00000000-0002-0000-0400-000006000000}">
          <x14:formula1>
            <xm:f>Auxiliar!$F$5:$F$18</xm:f>
          </x14:formula1>
          <xm:sqref>N4:N15 N17:N130</xm:sqref>
        </x14:dataValidation>
        <x14:dataValidation type="list" allowBlank="1" showInputMessage="1" xr:uid="{00000000-0002-0000-0400-000007000000}">
          <x14:formula1>
            <xm:f>Auxiliar!$B$5:$B$10</xm:f>
          </x14:formula1>
          <xm:sqref>C4:C15 C17:C130</xm:sqref>
        </x14:dataValidation>
        <x14:dataValidation type="list" allowBlank="1" showInputMessage="1" showErrorMessage="1" xr:uid="{00000000-0002-0000-0400-000008000000}">
          <x14:formula1>
            <xm:f>Auxiliar!$H$5:$H$9</xm:f>
          </x14:formula1>
          <xm:sqref>O4:O160</xm:sqref>
        </x14:dataValidation>
        <x14:dataValidation type="list" allowBlank="1" showInputMessage="1" showErrorMessage="1" xr:uid="{00000000-0002-0000-0400-000009000000}">
          <x14:formula1>
            <xm:f>Auxiliar!$J$5:$J$26</xm:f>
          </x14:formula1>
          <xm:sqref>U4:U166</xm:sqref>
        </x14:dataValidation>
        <x14:dataValidation type="list" allowBlank="1" showInputMessage="1" showErrorMessage="1" xr:uid="{00000000-0002-0000-0400-00000A000000}">
          <x14:formula1>
            <xm:f>Auxiliar!$B$16:$B$17</xm:f>
          </x14:formula1>
          <xm:sqref>G4:G166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39997558519241921"/>
  </sheetPr>
  <dimension ref="A1:AS224"/>
  <sheetViews>
    <sheetView zoomScaleNormal="100" workbookViewId="0">
      <pane ySplit="3" topLeftCell="A4" activePane="bottomLeft" state="frozen"/>
      <selection pane="bottomLeft" activeCell="C2" sqref="C2:E2"/>
    </sheetView>
  </sheetViews>
  <sheetFormatPr defaultColWidth="0" defaultRowHeight="15" x14ac:dyDescent="0.25"/>
  <cols>
    <col min="1" max="1" width="2.28515625" style="5" customWidth="1"/>
    <col min="2" max="2" width="7.42578125" style="5" customWidth="1"/>
    <col min="3" max="3" width="14.7109375" style="5" customWidth="1"/>
    <col min="4" max="5" width="9.7109375" style="5" customWidth="1"/>
    <col min="6" max="6" width="37.140625" style="5" customWidth="1"/>
    <col min="7" max="9" width="12.7109375" style="5" customWidth="1"/>
    <col min="10" max="11" width="17.7109375" style="5" customWidth="1"/>
    <col min="12" max="12" width="12.7109375" style="5" customWidth="1"/>
    <col min="13" max="14" width="52.7109375" style="5" customWidth="1"/>
    <col min="15" max="15" width="23.42578125" style="5" customWidth="1"/>
    <col min="16" max="16" width="14" style="5" customWidth="1"/>
    <col min="17" max="17" width="16.42578125" style="5" customWidth="1"/>
    <col min="18" max="18" width="24.42578125" style="5" customWidth="1"/>
    <col min="19" max="19" width="19.85546875" style="5" customWidth="1"/>
    <col min="20" max="20" width="24.42578125" style="5" customWidth="1"/>
    <col min="21" max="21" width="22.7109375" style="1" customWidth="1"/>
    <col min="22" max="22" width="9.140625" style="1" customWidth="1"/>
    <col min="23" max="39" width="9.140625" style="1" hidden="1"/>
    <col min="40" max="45" width="0" style="1" hidden="1"/>
    <col min="46" max="16384" width="9.140625" style="1" hidden="1"/>
  </cols>
  <sheetData>
    <row r="1" spans="1:21" ht="81.75" customHeight="1" x14ac:dyDescent="0.25">
      <c r="A1" s="4"/>
      <c r="B1" s="209" t="s">
        <v>18</v>
      </c>
      <c r="C1" s="209"/>
      <c r="D1" s="210"/>
      <c r="E1" s="210"/>
      <c r="F1" s="210"/>
      <c r="G1" s="18"/>
      <c r="H1" s="18"/>
      <c r="I1" s="18"/>
      <c r="J1" s="211"/>
      <c r="K1" s="211"/>
      <c r="L1" s="211"/>
      <c r="M1" s="211"/>
      <c r="N1" s="4"/>
      <c r="O1" s="4"/>
      <c r="P1" s="4"/>
      <c r="Q1" s="4"/>
      <c r="R1" s="4"/>
      <c r="S1" s="4"/>
      <c r="T1" s="4"/>
    </row>
    <row r="2" spans="1:21" s="11" customFormat="1" ht="39.950000000000003" customHeight="1" x14ac:dyDescent="0.2">
      <c r="A2" s="7"/>
      <c r="C2" s="212" t="s">
        <v>19</v>
      </c>
      <c r="D2" s="212"/>
      <c r="E2" s="212"/>
      <c r="F2" s="8"/>
      <c r="G2" s="212" t="s">
        <v>20</v>
      </c>
      <c r="H2" s="212"/>
      <c r="I2" s="212"/>
      <c r="J2" s="19"/>
      <c r="K2" s="19"/>
      <c r="L2" s="19"/>
      <c r="M2" s="7"/>
      <c r="N2" s="7"/>
      <c r="O2" s="9"/>
      <c r="P2" s="213" t="s">
        <v>21</v>
      </c>
      <c r="Q2" s="213"/>
      <c r="R2" s="213"/>
      <c r="S2" s="10"/>
      <c r="T2" s="10"/>
    </row>
    <row r="3" spans="1:21" ht="51.75" customHeight="1" x14ac:dyDescent="0.25">
      <c r="A3" s="13"/>
      <c r="B3" s="14" t="s">
        <v>22</v>
      </c>
      <c r="C3" s="14" t="s">
        <v>2</v>
      </c>
      <c r="D3" s="14" t="s">
        <v>23</v>
      </c>
      <c r="E3" s="14" t="s">
        <v>24</v>
      </c>
      <c r="F3" s="14" t="s">
        <v>25</v>
      </c>
      <c r="G3" s="14" t="s">
        <v>26</v>
      </c>
      <c r="H3" s="14" t="s">
        <v>27</v>
      </c>
      <c r="I3" s="14" t="s">
        <v>28</v>
      </c>
      <c r="J3" s="14" t="s">
        <v>29</v>
      </c>
      <c r="K3" s="14" t="s">
        <v>30</v>
      </c>
      <c r="L3" s="14" t="s">
        <v>31</v>
      </c>
      <c r="M3" s="14" t="s">
        <v>32</v>
      </c>
      <c r="N3" s="14" t="s">
        <v>33</v>
      </c>
      <c r="O3" s="14" t="s">
        <v>34</v>
      </c>
      <c r="P3" s="14" t="s">
        <v>35</v>
      </c>
      <c r="Q3" s="14" t="s">
        <v>36</v>
      </c>
      <c r="R3" s="14" t="s">
        <v>37</v>
      </c>
      <c r="S3" s="14" t="s">
        <v>38</v>
      </c>
      <c r="T3" s="54" t="s">
        <v>39</v>
      </c>
      <c r="U3" s="55" t="s">
        <v>40</v>
      </c>
    </row>
    <row r="4" spans="1:21" ht="60" x14ac:dyDescent="0.25">
      <c r="B4" s="14">
        <v>1</v>
      </c>
      <c r="C4" s="14" t="s">
        <v>8</v>
      </c>
      <c r="D4" s="14" t="s">
        <v>434</v>
      </c>
      <c r="E4" s="14" t="s">
        <v>435</v>
      </c>
      <c r="F4" s="14" t="s">
        <v>436</v>
      </c>
      <c r="G4" s="14" t="s">
        <v>44</v>
      </c>
      <c r="H4" s="61" t="s">
        <v>58</v>
      </c>
      <c r="I4" s="61">
        <v>1627</v>
      </c>
      <c r="J4" s="14">
        <v>1</v>
      </c>
      <c r="K4" s="72">
        <v>998003</v>
      </c>
      <c r="L4" s="14" t="s">
        <v>75</v>
      </c>
      <c r="M4" s="14" t="s">
        <v>437</v>
      </c>
      <c r="N4" s="14" t="s">
        <v>207</v>
      </c>
      <c r="O4" s="14" t="s">
        <v>63</v>
      </c>
      <c r="P4" s="73"/>
      <c r="Q4" s="74"/>
      <c r="R4" s="73"/>
      <c r="S4" s="60">
        <v>45510</v>
      </c>
      <c r="T4" s="75" t="s">
        <v>438</v>
      </c>
      <c r="U4" s="57" t="s">
        <v>378</v>
      </c>
    </row>
    <row r="5" spans="1:21" ht="60" x14ac:dyDescent="0.25">
      <c r="B5" s="14">
        <v>2</v>
      </c>
      <c r="C5" s="14" t="s">
        <v>8</v>
      </c>
      <c r="D5" s="14" t="s">
        <v>434</v>
      </c>
      <c r="E5" s="14" t="s">
        <v>439</v>
      </c>
      <c r="F5" s="14" t="s">
        <v>440</v>
      </c>
      <c r="G5" s="14" t="s">
        <v>44</v>
      </c>
      <c r="H5" s="61" t="s">
        <v>58</v>
      </c>
      <c r="I5" s="61">
        <v>2011</v>
      </c>
      <c r="J5" s="14">
        <v>1</v>
      </c>
      <c r="K5" s="72">
        <v>369001</v>
      </c>
      <c r="L5" s="14" t="s">
        <v>75</v>
      </c>
      <c r="M5" s="14" t="s">
        <v>441</v>
      </c>
      <c r="N5" s="14" t="s">
        <v>442</v>
      </c>
      <c r="O5" s="14" t="s">
        <v>63</v>
      </c>
      <c r="P5" s="73"/>
      <c r="Q5" s="74"/>
      <c r="R5" s="73"/>
      <c r="S5" s="74">
        <v>45495</v>
      </c>
      <c r="T5" s="75" t="s">
        <v>443</v>
      </c>
      <c r="U5" s="57" t="s">
        <v>64</v>
      </c>
    </row>
    <row r="6" spans="1:21" ht="80.25" customHeight="1" x14ac:dyDescent="0.25">
      <c r="B6" s="14">
        <v>3</v>
      </c>
      <c r="C6" s="14" t="s">
        <v>8</v>
      </c>
      <c r="D6" s="14" t="s">
        <v>434</v>
      </c>
      <c r="E6" s="14" t="s">
        <v>439</v>
      </c>
      <c r="F6" s="14" t="s">
        <v>445</v>
      </c>
      <c r="G6" s="14" t="s">
        <v>44</v>
      </c>
      <c r="H6" s="61" t="s">
        <v>58</v>
      </c>
      <c r="I6" s="61">
        <v>2011</v>
      </c>
      <c r="J6" s="14">
        <v>1</v>
      </c>
      <c r="K6" s="72">
        <v>298001</v>
      </c>
      <c r="L6" s="14" t="s">
        <v>75</v>
      </c>
      <c r="M6" s="14" t="s">
        <v>441</v>
      </c>
      <c r="N6" s="14" t="s">
        <v>442</v>
      </c>
      <c r="O6" s="14" t="s">
        <v>63</v>
      </c>
      <c r="P6" s="73"/>
      <c r="Q6" s="74"/>
      <c r="R6" s="73"/>
      <c r="S6" s="74">
        <v>45596</v>
      </c>
      <c r="T6" s="75" t="s">
        <v>446</v>
      </c>
      <c r="U6" s="57" t="s">
        <v>228</v>
      </c>
    </row>
    <row r="7" spans="1:21" ht="68.25" customHeight="1" x14ac:dyDescent="0.25">
      <c r="B7" s="66">
        <v>4</v>
      </c>
      <c r="C7" s="66" t="s">
        <v>8</v>
      </c>
      <c r="D7" s="66" t="s">
        <v>434</v>
      </c>
      <c r="E7" s="66" t="s">
        <v>439</v>
      </c>
      <c r="F7" s="66" t="s">
        <v>447</v>
      </c>
      <c r="G7" s="108"/>
      <c r="H7" s="67" t="s">
        <v>58</v>
      </c>
      <c r="I7" s="67"/>
      <c r="J7" s="108"/>
      <c r="K7" s="109"/>
      <c r="L7" s="108"/>
      <c r="M7" s="108"/>
      <c r="N7" s="108"/>
      <c r="O7" s="108"/>
      <c r="P7" s="110"/>
      <c r="Q7" s="111"/>
      <c r="R7" s="110"/>
      <c r="S7" s="111"/>
      <c r="T7" s="112"/>
      <c r="U7" s="57" t="s">
        <v>117</v>
      </c>
    </row>
    <row r="8" spans="1:21" ht="60" x14ac:dyDescent="0.25">
      <c r="B8" s="14">
        <v>5</v>
      </c>
      <c r="C8" s="14" t="s">
        <v>8</v>
      </c>
      <c r="D8" s="14" t="s">
        <v>434</v>
      </c>
      <c r="E8" s="14" t="s">
        <v>435</v>
      </c>
      <c r="F8" s="14" t="s">
        <v>448</v>
      </c>
      <c r="G8" s="14" t="s">
        <v>44</v>
      </c>
      <c r="H8" s="61" t="s">
        <v>58</v>
      </c>
      <c r="I8" s="61">
        <v>2011</v>
      </c>
      <c r="J8" s="14">
        <v>1</v>
      </c>
      <c r="K8" s="72">
        <v>701000</v>
      </c>
      <c r="L8" s="14" t="s">
        <v>75</v>
      </c>
      <c r="M8" s="14" t="s">
        <v>441</v>
      </c>
      <c r="N8" s="14" t="s">
        <v>442</v>
      </c>
      <c r="O8" s="14" t="s">
        <v>63</v>
      </c>
      <c r="P8" s="73"/>
      <c r="Q8" s="74"/>
      <c r="R8" s="73"/>
      <c r="S8" s="74">
        <v>45397</v>
      </c>
      <c r="T8" s="75" t="s">
        <v>449</v>
      </c>
      <c r="U8" s="57" t="s">
        <v>64</v>
      </c>
    </row>
    <row r="9" spans="1:21" ht="195" x14ac:dyDescent="0.25">
      <c r="B9" s="14">
        <v>6</v>
      </c>
      <c r="C9" s="14" t="s">
        <v>8</v>
      </c>
      <c r="D9" s="14" t="s">
        <v>434</v>
      </c>
      <c r="E9" s="14" t="s">
        <v>439</v>
      </c>
      <c r="F9" s="14" t="s">
        <v>450</v>
      </c>
      <c r="G9" s="14" t="s">
        <v>44</v>
      </c>
      <c r="H9" s="61" t="s">
        <v>58</v>
      </c>
      <c r="I9" s="61">
        <v>1538</v>
      </c>
      <c r="J9" s="14">
        <v>1</v>
      </c>
      <c r="K9" s="72">
        <v>904549.54</v>
      </c>
      <c r="L9" s="14" t="s">
        <v>75</v>
      </c>
      <c r="M9" s="14" t="s">
        <v>451</v>
      </c>
      <c r="N9" s="14" t="s">
        <v>442</v>
      </c>
      <c r="O9" s="14" t="s">
        <v>63</v>
      </c>
      <c r="P9" s="73"/>
      <c r="Q9" s="74"/>
      <c r="R9" s="73"/>
      <c r="S9" s="74">
        <v>45442</v>
      </c>
      <c r="T9" s="75" t="s">
        <v>452</v>
      </c>
      <c r="U9" s="57" t="s">
        <v>64</v>
      </c>
    </row>
    <row r="10" spans="1:21" ht="45" customHeight="1" x14ac:dyDescent="0.25">
      <c r="B10" s="83">
        <v>7</v>
      </c>
      <c r="C10" s="83" t="s">
        <v>8</v>
      </c>
      <c r="D10" s="83" t="s">
        <v>434</v>
      </c>
      <c r="E10" s="83" t="s">
        <v>435</v>
      </c>
      <c r="F10" s="83" t="s">
        <v>453</v>
      </c>
      <c r="G10" s="83"/>
      <c r="H10" s="61"/>
      <c r="I10" s="61"/>
      <c r="J10" s="83"/>
      <c r="K10" s="84"/>
      <c r="L10" s="83"/>
      <c r="M10" s="83"/>
      <c r="N10" s="83"/>
      <c r="O10" s="83"/>
      <c r="P10" s="73"/>
      <c r="Q10" s="74"/>
      <c r="R10" s="73"/>
      <c r="S10" s="85"/>
      <c r="T10" s="86"/>
      <c r="U10" s="57" t="s">
        <v>117</v>
      </c>
    </row>
    <row r="11" spans="1:21" ht="225" x14ac:dyDescent="0.25">
      <c r="B11" s="14">
        <v>8</v>
      </c>
      <c r="C11" s="14" t="s">
        <v>8</v>
      </c>
      <c r="D11" s="14" t="s">
        <v>434</v>
      </c>
      <c r="E11" s="14" t="s">
        <v>435</v>
      </c>
      <c r="F11" s="14" t="s">
        <v>454</v>
      </c>
      <c r="G11" s="14" t="s">
        <v>44</v>
      </c>
      <c r="H11" s="61" t="s">
        <v>58</v>
      </c>
      <c r="I11" s="61">
        <v>2020</v>
      </c>
      <c r="J11" s="14">
        <v>1</v>
      </c>
      <c r="K11" s="72">
        <v>718375</v>
      </c>
      <c r="L11" s="14" t="s">
        <v>75</v>
      </c>
      <c r="M11" s="14" t="s">
        <v>455</v>
      </c>
      <c r="N11" s="14" t="s">
        <v>207</v>
      </c>
      <c r="O11" s="14" t="s">
        <v>63</v>
      </c>
      <c r="P11" s="73"/>
      <c r="Q11" s="74"/>
      <c r="R11" s="73"/>
      <c r="S11" s="74">
        <v>45442</v>
      </c>
      <c r="T11" s="75" t="s">
        <v>456</v>
      </c>
      <c r="U11" s="57" t="s">
        <v>64</v>
      </c>
    </row>
    <row r="12" spans="1:21" ht="45" customHeight="1" x14ac:dyDescent="0.25">
      <c r="B12" s="14">
        <v>9</v>
      </c>
      <c r="C12" s="14" t="s">
        <v>8</v>
      </c>
      <c r="D12" s="14" t="s">
        <v>434</v>
      </c>
      <c r="E12" s="14" t="s">
        <v>439</v>
      </c>
      <c r="F12" s="14" t="s">
        <v>457</v>
      </c>
      <c r="G12" s="14" t="s">
        <v>44</v>
      </c>
      <c r="H12" s="61" t="s">
        <v>58</v>
      </c>
      <c r="I12" s="61">
        <v>2020</v>
      </c>
      <c r="J12" s="14">
        <v>1</v>
      </c>
      <c r="K12" s="72">
        <v>484418.16</v>
      </c>
      <c r="L12" s="14" t="s">
        <v>75</v>
      </c>
      <c r="M12" s="14" t="s">
        <v>458</v>
      </c>
      <c r="N12" s="14" t="s">
        <v>207</v>
      </c>
      <c r="O12" s="14" t="s">
        <v>63</v>
      </c>
      <c r="P12" s="73"/>
      <c r="Q12" s="74"/>
      <c r="R12" s="73"/>
      <c r="S12" s="74">
        <v>45534</v>
      </c>
      <c r="T12" s="75" t="s">
        <v>459</v>
      </c>
      <c r="U12" s="57" t="s">
        <v>140</v>
      </c>
    </row>
    <row r="13" spans="1:21" ht="45" customHeight="1" x14ac:dyDescent="0.25">
      <c r="B13" s="83">
        <v>10</v>
      </c>
      <c r="C13" s="83" t="s">
        <v>8</v>
      </c>
      <c r="D13" s="83" t="s">
        <v>434</v>
      </c>
      <c r="E13" s="83" t="s">
        <v>439</v>
      </c>
      <c r="F13" s="83" t="s">
        <v>453</v>
      </c>
      <c r="G13" s="83"/>
      <c r="H13" s="61"/>
      <c r="I13" s="61"/>
      <c r="J13" s="83"/>
      <c r="K13" s="84"/>
      <c r="L13" s="83"/>
      <c r="M13" s="83"/>
      <c r="N13" s="83"/>
      <c r="O13" s="83"/>
      <c r="P13" s="73"/>
      <c r="Q13" s="74"/>
      <c r="R13" s="73"/>
      <c r="S13" s="85"/>
      <c r="T13" s="86"/>
      <c r="U13" s="57" t="s">
        <v>117</v>
      </c>
    </row>
    <row r="14" spans="1:21" ht="45" customHeight="1" x14ac:dyDescent="0.25">
      <c r="B14" s="83">
        <v>11</v>
      </c>
      <c r="C14" s="83" t="s">
        <v>8</v>
      </c>
      <c r="D14" s="83" t="s">
        <v>434</v>
      </c>
      <c r="E14" s="83" t="s">
        <v>439</v>
      </c>
      <c r="F14" s="83" t="s">
        <v>460</v>
      </c>
      <c r="G14" s="83" t="s">
        <v>58</v>
      </c>
      <c r="H14" s="61" t="s">
        <v>58</v>
      </c>
      <c r="I14" s="61"/>
      <c r="J14" s="83"/>
      <c r="K14" s="84"/>
      <c r="L14" s="83"/>
      <c r="M14" s="83"/>
      <c r="N14" s="83"/>
      <c r="O14" s="83"/>
      <c r="P14" s="73"/>
      <c r="Q14" s="74"/>
      <c r="R14" s="73"/>
      <c r="S14" s="85"/>
      <c r="T14" s="86"/>
      <c r="U14" s="57" t="s">
        <v>117</v>
      </c>
    </row>
    <row r="15" spans="1:21" ht="45" customHeight="1" x14ac:dyDescent="0.25">
      <c r="B15" s="83">
        <v>12</v>
      </c>
      <c r="C15" s="83" t="s">
        <v>8</v>
      </c>
      <c r="D15" s="83" t="s">
        <v>434</v>
      </c>
      <c r="E15" s="83" t="s">
        <v>439</v>
      </c>
      <c r="F15" s="83" t="s">
        <v>460</v>
      </c>
      <c r="G15" s="83" t="s">
        <v>58</v>
      </c>
      <c r="H15" s="61" t="s">
        <v>58</v>
      </c>
      <c r="I15" s="61"/>
      <c r="J15" s="83"/>
      <c r="K15" s="84"/>
      <c r="L15" s="83"/>
      <c r="M15" s="83"/>
      <c r="N15" s="83"/>
      <c r="O15" s="83"/>
      <c r="P15" s="73"/>
      <c r="Q15" s="74"/>
      <c r="R15" s="73"/>
      <c r="S15" s="85"/>
      <c r="T15" s="86"/>
      <c r="U15" s="57" t="s">
        <v>117</v>
      </c>
    </row>
    <row r="16" spans="1:21" ht="45" customHeight="1" x14ac:dyDescent="0.25">
      <c r="B16" s="14">
        <v>13</v>
      </c>
      <c r="C16" s="14" t="s">
        <v>8</v>
      </c>
      <c r="D16" s="14" t="s">
        <v>434</v>
      </c>
      <c r="E16" s="14" t="s">
        <v>439</v>
      </c>
      <c r="F16" s="14" t="s">
        <v>461</v>
      </c>
      <c r="G16" s="14" t="s">
        <v>44</v>
      </c>
      <c r="H16" s="61" t="s">
        <v>58</v>
      </c>
      <c r="I16" s="61">
        <v>4774</v>
      </c>
      <c r="J16" s="14">
        <v>1</v>
      </c>
      <c r="K16" s="72">
        <v>593000</v>
      </c>
      <c r="L16" s="14" t="s">
        <v>75</v>
      </c>
      <c r="M16" s="14" t="s">
        <v>462</v>
      </c>
      <c r="N16" s="14" t="s">
        <v>207</v>
      </c>
      <c r="O16" s="14" t="s">
        <v>63</v>
      </c>
      <c r="P16" s="73"/>
      <c r="Q16" s="74"/>
      <c r="R16" s="73"/>
      <c r="S16" s="74">
        <v>45461</v>
      </c>
      <c r="T16" s="75" t="s">
        <v>463</v>
      </c>
      <c r="U16" s="57" t="s">
        <v>64</v>
      </c>
    </row>
    <row r="17" spans="2:21" ht="120" x14ac:dyDescent="0.25">
      <c r="B17" s="14">
        <v>14</v>
      </c>
      <c r="C17" s="14" t="s">
        <v>8</v>
      </c>
      <c r="D17" s="14" t="s">
        <v>434</v>
      </c>
      <c r="E17" s="14" t="s">
        <v>439</v>
      </c>
      <c r="F17" s="14" t="s">
        <v>464</v>
      </c>
      <c r="G17" s="14" t="s">
        <v>44</v>
      </c>
      <c r="H17" s="61" t="s">
        <v>58</v>
      </c>
      <c r="I17" s="61">
        <v>2011</v>
      </c>
      <c r="J17" s="14">
        <v>1</v>
      </c>
      <c r="K17" s="80">
        <v>344000</v>
      </c>
      <c r="L17" s="14" t="s">
        <v>75</v>
      </c>
      <c r="M17" s="14" t="s">
        <v>465</v>
      </c>
      <c r="N17" s="14" t="s">
        <v>442</v>
      </c>
      <c r="O17" s="14" t="s">
        <v>63</v>
      </c>
      <c r="P17" s="73"/>
      <c r="Q17" s="74"/>
      <c r="R17" s="73"/>
      <c r="S17" s="74">
        <v>45427</v>
      </c>
      <c r="T17" s="75" t="s">
        <v>466</v>
      </c>
      <c r="U17" s="57" t="s">
        <v>64</v>
      </c>
    </row>
    <row r="18" spans="2:21" ht="135" x14ac:dyDescent="0.25">
      <c r="B18" s="14">
        <v>15</v>
      </c>
      <c r="C18" s="14" t="s">
        <v>8</v>
      </c>
      <c r="D18" s="14" t="s">
        <v>434</v>
      </c>
      <c r="E18" s="14" t="s">
        <v>435</v>
      </c>
      <c r="F18" s="14" t="s">
        <v>467</v>
      </c>
      <c r="G18" s="14" t="s">
        <v>44</v>
      </c>
      <c r="H18" s="61" t="s">
        <v>58</v>
      </c>
      <c r="I18" s="61">
        <v>2020</v>
      </c>
      <c r="J18" s="14">
        <v>1</v>
      </c>
      <c r="K18" s="72">
        <v>971013</v>
      </c>
      <c r="L18" s="14" t="s">
        <v>75</v>
      </c>
      <c r="M18" s="14" t="s">
        <v>468</v>
      </c>
      <c r="N18" s="14" t="s">
        <v>207</v>
      </c>
      <c r="O18" s="14" t="s">
        <v>63</v>
      </c>
      <c r="P18" s="73"/>
      <c r="Q18" s="74"/>
      <c r="R18" s="73"/>
      <c r="S18" s="74">
        <v>45463</v>
      </c>
      <c r="T18" s="75" t="s">
        <v>469</v>
      </c>
      <c r="U18" s="57" t="s">
        <v>470</v>
      </c>
    </row>
    <row r="19" spans="2:21" ht="70.5" customHeight="1" x14ac:dyDescent="0.25">
      <c r="B19" s="14">
        <v>16</v>
      </c>
      <c r="C19" s="14" t="s">
        <v>8</v>
      </c>
      <c r="D19" s="14" t="s">
        <v>434</v>
      </c>
      <c r="E19" s="14" t="s">
        <v>435</v>
      </c>
      <c r="F19" s="14" t="s">
        <v>471</v>
      </c>
      <c r="G19" s="14" t="s">
        <v>44</v>
      </c>
      <c r="H19" s="61" t="s">
        <v>58</v>
      </c>
      <c r="I19" s="61">
        <v>1627</v>
      </c>
      <c r="J19" s="14">
        <v>1</v>
      </c>
      <c r="K19" s="72">
        <v>112798.01</v>
      </c>
      <c r="L19" s="14" t="s">
        <v>75</v>
      </c>
      <c r="M19" s="14" t="s">
        <v>472</v>
      </c>
      <c r="N19" s="14" t="s">
        <v>207</v>
      </c>
      <c r="O19" s="14" t="s">
        <v>63</v>
      </c>
      <c r="P19" s="73"/>
      <c r="Q19" s="74"/>
      <c r="R19" s="73"/>
      <c r="S19" s="74">
        <v>45545</v>
      </c>
      <c r="T19" s="75" t="s">
        <v>473</v>
      </c>
      <c r="U19" s="57" t="s">
        <v>346</v>
      </c>
    </row>
    <row r="20" spans="2:21" ht="45" customHeight="1" x14ac:dyDescent="0.25">
      <c r="B20" s="14">
        <v>17</v>
      </c>
      <c r="C20" s="14" t="s">
        <v>8</v>
      </c>
      <c r="D20" s="14" t="s">
        <v>434</v>
      </c>
      <c r="E20" s="14" t="s">
        <v>435</v>
      </c>
      <c r="F20" s="14" t="s">
        <v>474</v>
      </c>
      <c r="G20" s="14" t="s">
        <v>44</v>
      </c>
      <c r="H20" s="61" t="s">
        <v>58</v>
      </c>
      <c r="I20" s="61">
        <v>1627</v>
      </c>
      <c r="J20" s="14">
        <v>1</v>
      </c>
      <c r="K20" s="72">
        <v>100000</v>
      </c>
      <c r="L20" s="14" t="s">
        <v>75</v>
      </c>
      <c r="M20" s="14" t="s">
        <v>475</v>
      </c>
      <c r="N20" s="14" t="s">
        <v>207</v>
      </c>
      <c r="O20" s="14" t="s">
        <v>63</v>
      </c>
      <c r="P20" s="73"/>
      <c r="Q20" s="74"/>
      <c r="R20" s="73"/>
      <c r="S20" s="74">
        <v>45593</v>
      </c>
      <c r="T20" s="75" t="s">
        <v>476</v>
      </c>
      <c r="U20" s="57" t="s">
        <v>420</v>
      </c>
    </row>
    <row r="21" spans="2:21" ht="63.75" customHeight="1" x14ac:dyDescent="0.25">
      <c r="B21" s="14">
        <v>18</v>
      </c>
      <c r="C21" s="14" t="s">
        <v>8</v>
      </c>
      <c r="D21" s="14" t="s">
        <v>434</v>
      </c>
      <c r="E21" s="14" t="s">
        <v>439</v>
      </c>
      <c r="F21" s="14" t="s">
        <v>477</v>
      </c>
      <c r="G21" s="14" t="s">
        <v>44</v>
      </c>
      <c r="H21" s="61" t="s">
        <v>58</v>
      </c>
      <c r="I21" s="61">
        <v>1538</v>
      </c>
      <c r="J21" s="14">
        <v>1</v>
      </c>
      <c r="K21" s="72">
        <v>201000</v>
      </c>
      <c r="L21" s="14" t="s">
        <v>75</v>
      </c>
      <c r="M21" s="14" t="s">
        <v>475</v>
      </c>
      <c r="N21" s="14" t="s">
        <v>207</v>
      </c>
      <c r="O21" s="14" t="s">
        <v>63</v>
      </c>
      <c r="P21" s="73"/>
      <c r="Q21" s="74"/>
      <c r="R21" s="73"/>
      <c r="S21" s="74">
        <v>45590</v>
      </c>
      <c r="T21" s="75" t="s">
        <v>478</v>
      </c>
      <c r="U21" s="57" t="s">
        <v>420</v>
      </c>
    </row>
    <row r="22" spans="2:21" ht="90" x14ac:dyDescent="0.25">
      <c r="B22" s="14">
        <v>19</v>
      </c>
      <c r="C22" s="14" t="s">
        <v>8</v>
      </c>
      <c r="D22" s="14" t="s">
        <v>434</v>
      </c>
      <c r="E22" s="14" t="s">
        <v>435</v>
      </c>
      <c r="F22" s="14" t="s">
        <v>479</v>
      </c>
      <c r="G22" s="14" t="s">
        <v>44</v>
      </c>
      <c r="H22" s="61" t="s">
        <v>58</v>
      </c>
      <c r="I22" s="61">
        <v>1627</v>
      </c>
      <c r="J22" s="14">
        <v>1</v>
      </c>
      <c r="K22" s="72">
        <v>140356.28</v>
      </c>
      <c r="L22" s="14" t="s">
        <v>75</v>
      </c>
      <c r="M22" s="14" t="s">
        <v>480</v>
      </c>
      <c r="N22" s="14" t="s">
        <v>207</v>
      </c>
      <c r="O22" s="14" t="s">
        <v>63</v>
      </c>
      <c r="P22" s="73"/>
      <c r="Q22" s="74"/>
      <c r="R22" s="73"/>
      <c r="S22" s="74">
        <v>45412</v>
      </c>
      <c r="T22" s="75" t="s">
        <v>481</v>
      </c>
      <c r="U22" s="57" t="s">
        <v>346</v>
      </c>
    </row>
    <row r="23" spans="2:21" ht="45" customHeight="1" x14ac:dyDescent="0.25">
      <c r="B23" s="83">
        <v>20</v>
      </c>
      <c r="C23" s="83" t="s">
        <v>8</v>
      </c>
      <c r="D23" s="83" t="s">
        <v>434</v>
      </c>
      <c r="E23" s="83" t="s">
        <v>435</v>
      </c>
      <c r="F23" s="83" t="s">
        <v>460</v>
      </c>
      <c r="G23" s="83" t="s">
        <v>58</v>
      </c>
      <c r="H23" s="61" t="s">
        <v>58</v>
      </c>
      <c r="I23" s="61"/>
      <c r="J23" s="83"/>
      <c r="K23" s="84"/>
      <c r="L23" s="83"/>
      <c r="M23" s="83"/>
      <c r="N23" s="83"/>
      <c r="O23" s="83"/>
      <c r="P23" s="73"/>
      <c r="Q23" s="74"/>
      <c r="R23" s="73"/>
      <c r="S23" s="85"/>
      <c r="T23" s="86"/>
      <c r="U23" s="57" t="s">
        <v>117</v>
      </c>
    </row>
    <row r="24" spans="2:21" ht="45" customHeight="1" x14ac:dyDescent="0.25">
      <c r="B24" s="83">
        <v>21</v>
      </c>
      <c r="C24" s="83" t="s">
        <v>8</v>
      </c>
      <c r="D24" s="83" t="s">
        <v>434</v>
      </c>
      <c r="E24" s="83" t="s">
        <v>435</v>
      </c>
      <c r="F24" s="83" t="s">
        <v>460</v>
      </c>
      <c r="G24" s="83" t="s">
        <v>58</v>
      </c>
      <c r="H24" s="61" t="s">
        <v>58</v>
      </c>
      <c r="I24" s="61"/>
      <c r="J24" s="83"/>
      <c r="K24" s="84"/>
      <c r="L24" s="83"/>
      <c r="M24" s="83"/>
      <c r="N24" s="83"/>
      <c r="O24" s="83"/>
      <c r="P24" s="73"/>
      <c r="Q24" s="74"/>
      <c r="R24" s="73"/>
      <c r="S24" s="85"/>
      <c r="T24" s="86"/>
      <c r="U24" s="57" t="s">
        <v>117</v>
      </c>
    </row>
    <row r="25" spans="2:21" ht="45" customHeight="1" x14ac:dyDescent="0.25">
      <c r="B25" s="14">
        <v>22</v>
      </c>
      <c r="C25" s="14" t="s">
        <v>8</v>
      </c>
      <c r="D25" s="14" t="s">
        <v>434</v>
      </c>
      <c r="E25" s="14" t="s">
        <v>435</v>
      </c>
      <c r="F25" s="83" t="s">
        <v>453</v>
      </c>
      <c r="G25" s="14"/>
      <c r="H25" s="61"/>
      <c r="I25" s="61"/>
      <c r="J25" s="14"/>
      <c r="K25" s="72"/>
      <c r="L25" s="14"/>
      <c r="M25" s="14"/>
      <c r="N25" s="14"/>
      <c r="O25" s="14"/>
      <c r="P25" s="73"/>
      <c r="Q25" s="74"/>
      <c r="R25" s="73"/>
      <c r="S25" s="74"/>
      <c r="T25" s="75"/>
      <c r="U25" s="57" t="s">
        <v>117</v>
      </c>
    </row>
    <row r="26" spans="2:21" ht="30" x14ac:dyDescent="0.25">
      <c r="B26" s="83">
        <v>23</v>
      </c>
      <c r="C26" s="83" t="s">
        <v>8</v>
      </c>
      <c r="D26" s="83" t="s">
        <v>434</v>
      </c>
      <c r="E26" s="83" t="s">
        <v>435</v>
      </c>
      <c r="F26" s="83" t="s">
        <v>460</v>
      </c>
      <c r="G26" s="83" t="s">
        <v>58</v>
      </c>
      <c r="H26" s="61" t="s">
        <v>58</v>
      </c>
      <c r="I26" s="61"/>
      <c r="J26" s="83"/>
      <c r="K26" s="84"/>
      <c r="L26" s="83"/>
      <c r="M26" s="83"/>
      <c r="N26" s="83"/>
      <c r="O26" s="83"/>
      <c r="P26" s="73"/>
      <c r="Q26" s="74"/>
      <c r="R26" s="73"/>
      <c r="S26" s="85"/>
      <c r="T26" s="86"/>
      <c r="U26" s="57" t="s">
        <v>117</v>
      </c>
    </row>
    <row r="27" spans="2:21" ht="55.5" customHeight="1" x14ac:dyDescent="0.25">
      <c r="B27" s="14">
        <v>24</v>
      </c>
      <c r="C27" s="14" t="s">
        <v>8</v>
      </c>
      <c r="D27" s="14" t="s">
        <v>434</v>
      </c>
      <c r="E27" s="14" t="s">
        <v>435</v>
      </c>
      <c r="F27" s="14" t="s">
        <v>482</v>
      </c>
      <c r="G27" s="14" t="s">
        <v>44</v>
      </c>
      <c r="H27" s="61" t="s">
        <v>58</v>
      </c>
      <c r="I27" s="61">
        <v>1627</v>
      </c>
      <c r="J27" s="14">
        <v>1</v>
      </c>
      <c r="K27" s="72">
        <v>461741.37</v>
      </c>
      <c r="L27" s="14" t="s">
        <v>75</v>
      </c>
      <c r="M27" s="14" t="s">
        <v>483</v>
      </c>
      <c r="N27" s="14" t="s">
        <v>207</v>
      </c>
      <c r="O27" s="14" t="s">
        <v>63</v>
      </c>
      <c r="P27" s="73"/>
      <c r="Q27" s="74"/>
      <c r="R27" s="73"/>
      <c r="S27" s="74">
        <v>45570</v>
      </c>
      <c r="T27" s="75" t="s">
        <v>484</v>
      </c>
      <c r="U27" s="57" t="s">
        <v>346</v>
      </c>
    </row>
    <row r="28" spans="2:21" ht="45" customHeight="1" x14ac:dyDescent="0.25">
      <c r="B28" s="14">
        <v>25</v>
      </c>
      <c r="C28" s="14" t="s">
        <v>8</v>
      </c>
      <c r="D28" s="14" t="s">
        <v>434</v>
      </c>
      <c r="E28" s="14" t="s">
        <v>435</v>
      </c>
      <c r="F28" s="14" t="s">
        <v>485</v>
      </c>
      <c r="G28" s="14" t="s">
        <v>44</v>
      </c>
      <c r="H28" s="61" t="s">
        <v>58</v>
      </c>
      <c r="I28" s="61">
        <v>1600</v>
      </c>
      <c r="J28" s="14">
        <v>1</v>
      </c>
      <c r="K28" s="72">
        <v>334000</v>
      </c>
      <c r="L28" s="14" t="s">
        <v>75</v>
      </c>
      <c r="M28" s="14" t="s">
        <v>486</v>
      </c>
      <c r="N28" s="14" t="s">
        <v>207</v>
      </c>
      <c r="O28" s="14" t="s">
        <v>63</v>
      </c>
      <c r="P28" s="73"/>
      <c r="Q28" s="74"/>
      <c r="R28" s="73"/>
      <c r="S28" s="74">
        <v>45358</v>
      </c>
      <c r="T28" s="75" t="s">
        <v>487</v>
      </c>
      <c r="U28" s="57" t="s">
        <v>64</v>
      </c>
    </row>
    <row r="29" spans="2:21" ht="45" customHeight="1" x14ac:dyDescent="0.25">
      <c r="B29" s="83">
        <v>26</v>
      </c>
      <c r="C29" s="83" t="s">
        <v>8</v>
      </c>
      <c r="D29" s="83" t="s">
        <v>434</v>
      </c>
      <c r="E29" s="83" t="s">
        <v>435</v>
      </c>
      <c r="F29" s="83" t="s">
        <v>460</v>
      </c>
      <c r="G29" s="83" t="s">
        <v>58</v>
      </c>
      <c r="H29" s="61" t="s">
        <v>58</v>
      </c>
      <c r="I29" s="61"/>
      <c r="J29" s="83"/>
      <c r="K29" s="84"/>
      <c r="L29" s="83"/>
      <c r="M29" s="83"/>
      <c r="N29" s="83"/>
      <c r="O29" s="83"/>
      <c r="P29" s="73"/>
      <c r="Q29" s="74"/>
      <c r="R29" s="73"/>
      <c r="S29" s="85"/>
      <c r="T29" s="86"/>
      <c r="U29" s="57" t="s">
        <v>117</v>
      </c>
    </row>
    <row r="30" spans="2:21" ht="45" customHeight="1" x14ac:dyDescent="0.25">
      <c r="B30" s="83">
        <v>27</v>
      </c>
      <c r="C30" s="83" t="s">
        <v>8</v>
      </c>
      <c r="D30" s="83" t="s">
        <v>434</v>
      </c>
      <c r="E30" s="83" t="s">
        <v>435</v>
      </c>
      <c r="F30" s="83" t="s">
        <v>460</v>
      </c>
      <c r="G30" s="83" t="s">
        <v>58</v>
      </c>
      <c r="H30" s="61" t="s">
        <v>58</v>
      </c>
      <c r="I30" s="61"/>
      <c r="J30" s="83"/>
      <c r="K30" s="84"/>
      <c r="L30" s="83"/>
      <c r="M30" s="83"/>
      <c r="N30" s="83"/>
      <c r="O30" s="83"/>
      <c r="P30" s="73"/>
      <c r="Q30" s="74"/>
      <c r="R30" s="73"/>
      <c r="S30" s="85"/>
      <c r="T30" s="86"/>
      <c r="U30" s="57" t="s">
        <v>117</v>
      </c>
    </row>
    <row r="31" spans="2:21" ht="153.75" customHeight="1" x14ac:dyDescent="0.25">
      <c r="B31" s="14">
        <v>28</v>
      </c>
      <c r="C31" s="14" t="s">
        <v>8</v>
      </c>
      <c r="D31" s="14" t="s">
        <v>434</v>
      </c>
      <c r="E31" s="14" t="s">
        <v>435</v>
      </c>
      <c r="F31" s="14" t="s">
        <v>488</v>
      </c>
      <c r="G31" s="14" t="s">
        <v>44</v>
      </c>
      <c r="H31" s="61" t="s">
        <v>58</v>
      </c>
      <c r="I31" s="61">
        <v>1651</v>
      </c>
      <c r="J31" s="14">
        <v>1</v>
      </c>
      <c r="K31" s="72">
        <v>968000</v>
      </c>
      <c r="L31" s="14" t="s">
        <v>75</v>
      </c>
      <c r="M31" s="14" t="s">
        <v>489</v>
      </c>
      <c r="N31" s="14" t="s">
        <v>207</v>
      </c>
      <c r="O31" s="14" t="s">
        <v>63</v>
      </c>
      <c r="P31" s="73"/>
      <c r="Q31" s="74"/>
      <c r="R31" s="73"/>
      <c r="S31" s="74">
        <v>45358</v>
      </c>
      <c r="T31" s="75" t="s">
        <v>490</v>
      </c>
      <c r="U31" s="57" t="s">
        <v>140</v>
      </c>
    </row>
    <row r="32" spans="2:21" ht="30" x14ac:dyDescent="0.25">
      <c r="B32" s="83">
        <v>29</v>
      </c>
      <c r="C32" s="83" t="s">
        <v>8</v>
      </c>
      <c r="D32" s="83" t="s">
        <v>434</v>
      </c>
      <c r="E32" s="83" t="s">
        <v>491</v>
      </c>
      <c r="F32" s="83" t="s">
        <v>460</v>
      </c>
      <c r="G32" s="83" t="s">
        <v>58</v>
      </c>
      <c r="H32" s="61" t="s">
        <v>58</v>
      </c>
      <c r="I32" s="61"/>
      <c r="J32" s="83"/>
      <c r="K32" s="84"/>
      <c r="L32" s="83"/>
      <c r="M32" s="83"/>
      <c r="N32" s="83"/>
      <c r="O32" s="83"/>
      <c r="P32" s="73"/>
      <c r="Q32" s="74"/>
      <c r="R32" s="73"/>
      <c r="S32" s="85"/>
      <c r="T32" s="86"/>
      <c r="U32" s="57" t="s">
        <v>117</v>
      </c>
    </row>
    <row r="33" spans="2:21" ht="90" x14ac:dyDescent="0.25">
      <c r="B33" s="14">
        <v>30</v>
      </c>
      <c r="C33" s="14" t="s">
        <v>8</v>
      </c>
      <c r="D33" s="14" t="s">
        <v>434</v>
      </c>
      <c r="E33" s="14" t="s">
        <v>492</v>
      </c>
      <c r="F33" s="14" t="s">
        <v>493</v>
      </c>
      <c r="G33" s="14" t="s">
        <v>44</v>
      </c>
      <c r="H33" s="61" t="s">
        <v>58</v>
      </c>
      <c r="I33" s="61">
        <v>78</v>
      </c>
      <c r="J33" s="14">
        <v>1</v>
      </c>
      <c r="K33" s="72">
        <v>54209.51</v>
      </c>
      <c r="L33" s="14" t="s">
        <v>75</v>
      </c>
      <c r="M33" s="14" t="s">
        <v>494</v>
      </c>
      <c r="N33" s="14" t="s">
        <v>495</v>
      </c>
      <c r="O33" s="14" t="s">
        <v>63</v>
      </c>
      <c r="P33" s="73"/>
      <c r="Q33" s="74"/>
      <c r="R33" s="73"/>
      <c r="S33" s="74">
        <v>45488</v>
      </c>
      <c r="T33" s="75" t="s">
        <v>496</v>
      </c>
      <c r="U33" s="57" t="s">
        <v>378</v>
      </c>
    </row>
    <row r="34" spans="2:21" ht="90" x14ac:dyDescent="0.25">
      <c r="B34" s="14">
        <v>31</v>
      </c>
      <c r="C34" s="14" t="s">
        <v>8</v>
      </c>
      <c r="D34" s="14" t="s">
        <v>434</v>
      </c>
      <c r="E34" s="14" t="s">
        <v>492</v>
      </c>
      <c r="F34" s="14" t="s">
        <v>497</v>
      </c>
      <c r="G34" s="14" t="s">
        <v>44</v>
      </c>
      <c r="H34" s="61" t="s">
        <v>58</v>
      </c>
      <c r="I34" s="61">
        <v>78</v>
      </c>
      <c r="J34" s="14">
        <v>1</v>
      </c>
      <c r="K34" s="72">
        <v>293870.45</v>
      </c>
      <c r="L34" s="14" t="s">
        <v>75</v>
      </c>
      <c r="M34" s="14" t="s">
        <v>498</v>
      </c>
      <c r="N34" s="14" t="s">
        <v>207</v>
      </c>
      <c r="O34" s="14" t="s">
        <v>63</v>
      </c>
      <c r="P34" s="73"/>
      <c r="Q34" s="74"/>
      <c r="R34" s="73"/>
      <c r="S34" s="74">
        <v>45586</v>
      </c>
      <c r="T34" s="75" t="s">
        <v>499</v>
      </c>
      <c r="U34" s="57" t="s">
        <v>102</v>
      </c>
    </row>
    <row r="35" spans="2:21" ht="75" x14ac:dyDescent="0.25">
      <c r="B35" s="14">
        <v>32</v>
      </c>
      <c r="C35" s="14" t="s">
        <v>8</v>
      </c>
      <c r="D35" s="14" t="s">
        <v>434</v>
      </c>
      <c r="E35" s="14" t="s">
        <v>492</v>
      </c>
      <c r="F35" s="14" t="s">
        <v>500</v>
      </c>
      <c r="G35" s="14" t="s">
        <v>44</v>
      </c>
      <c r="H35" s="61" t="s">
        <v>58</v>
      </c>
      <c r="I35" s="61">
        <v>78</v>
      </c>
      <c r="J35" s="14">
        <v>1</v>
      </c>
      <c r="K35" s="72">
        <v>236956.54</v>
      </c>
      <c r="L35" s="14" t="s">
        <v>75</v>
      </c>
      <c r="M35" s="14" t="s">
        <v>501</v>
      </c>
      <c r="N35" s="14" t="s">
        <v>207</v>
      </c>
      <c r="O35" s="14" t="s">
        <v>63</v>
      </c>
      <c r="P35" s="73"/>
      <c r="Q35" s="74"/>
      <c r="R35" s="73"/>
      <c r="S35" s="74">
        <v>45582</v>
      </c>
      <c r="T35" s="75" t="s">
        <v>502</v>
      </c>
      <c r="U35" s="57" t="s">
        <v>102</v>
      </c>
    </row>
    <row r="36" spans="2:21" ht="45" customHeight="1" x14ac:dyDescent="0.25">
      <c r="B36" s="14">
        <v>33</v>
      </c>
      <c r="C36" s="14" t="s">
        <v>8</v>
      </c>
      <c r="D36" s="14" t="s">
        <v>434</v>
      </c>
      <c r="E36" s="14" t="s">
        <v>492</v>
      </c>
      <c r="F36" s="14" t="s">
        <v>503</v>
      </c>
      <c r="G36" s="14" t="s">
        <v>44</v>
      </c>
      <c r="H36" s="61" t="s">
        <v>58</v>
      </c>
      <c r="I36" s="61">
        <v>78</v>
      </c>
      <c r="J36" s="14">
        <v>1</v>
      </c>
      <c r="K36" s="72">
        <v>188849.91</v>
      </c>
      <c r="L36" s="14" t="s">
        <v>75</v>
      </c>
      <c r="M36" s="14" t="s">
        <v>504</v>
      </c>
      <c r="N36" s="14" t="s">
        <v>442</v>
      </c>
      <c r="O36" s="14" t="s">
        <v>63</v>
      </c>
      <c r="P36" s="73"/>
      <c r="Q36" s="74"/>
      <c r="R36" s="73"/>
      <c r="S36" s="74">
        <v>45582</v>
      </c>
      <c r="T36" s="75" t="s">
        <v>505</v>
      </c>
      <c r="U36" s="57" t="s">
        <v>228</v>
      </c>
    </row>
    <row r="37" spans="2:21" ht="45" customHeight="1" x14ac:dyDescent="0.25">
      <c r="B37" s="83">
        <v>34</v>
      </c>
      <c r="C37" s="83" t="s">
        <v>8</v>
      </c>
      <c r="D37" s="83" t="s">
        <v>434</v>
      </c>
      <c r="E37" s="83" t="s">
        <v>506</v>
      </c>
      <c r="F37" s="83" t="s">
        <v>460</v>
      </c>
      <c r="G37" s="83" t="s">
        <v>58</v>
      </c>
      <c r="H37" s="61" t="s">
        <v>58</v>
      </c>
      <c r="I37" s="61"/>
      <c r="J37" s="83"/>
      <c r="K37" s="84"/>
      <c r="L37" s="83"/>
      <c r="M37" s="83"/>
      <c r="N37" s="83"/>
      <c r="O37" s="83"/>
      <c r="P37" s="73"/>
      <c r="Q37" s="74"/>
      <c r="R37" s="73"/>
      <c r="S37" s="85"/>
      <c r="T37" s="86"/>
      <c r="U37" s="57" t="s">
        <v>117</v>
      </c>
    </row>
    <row r="38" spans="2:21" ht="45" customHeight="1" x14ac:dyDescent="0.25">
      <c r="B38" s="83">
        <v>35</v>
      </c>
      <c r="C38" s="83" t="s">
        <v>8</v>
      </c>
      <c r="D38" s="83" t="s">
        <v>434</v>
      </c>
      <c r="E38" s="83" t="s">
        <v>506</v>
      </c>
      <c r="F38" s="83" t="s">
        <v>460</v>
      </c>
      <c r="G38" s="83" t="s">
        <v>58</v>
      </c>
      <c r="H38" s="61" t="s">
        <v>58</v>
      </c>
      <c r="I38" s="61"/>
      <c r="J38" s="83"/>
      <c r="K38" s="84"/>
      <c r="L38" s="83"/>
      <c r="M38" s="83"/>
      <c r="N38" s="83"/>
      <c r="O38" s="83"/>
      <c r="P38" s="73"/>
      <c r="Q38" s="74"/>
      <c r="R38" s="73"/>
      <c r="S38" s="85"/>
      <c r="T38" s="86"/>
      <c r="U38" s="57" t="s">
        <v>117</v>
      </c>
    </row>
    <row r="39" spans="2:21" ht="45" customHeight="1" x14ac:dyDescent="0.25">
      <c r="B39" s="14">
        <v>36</v>
      </c>
      <c r="C39" s="14" t="s">
        <v>8</v>
      </c>
      <c r="D39" s="14" t="s">
        <v>507</v>
      </c>
      <c r="E39" s="14" t="s">
        <v>508</v>
      </c>
      <c r="F39" s="14" t="s">
        <v>509</v>
      </c>
      <c r="G39" s="14" t="s">
        <v>44</v>
      </c>
      <c r="H39" s="61" t="s">
        <v>58</v>
      </c>
      <c r="I39" s="61">
        <v>5789</v>
      </c>
      <c r="J39" s="14">
        <v>1</v>
      </c>
      <c r="K39" s="72">
        <v>130000</v>
      </c>
      <c r="L39" s="14" t="s">
        <v>75</v>
      </c>
      <c r="M39" s="14" t="s">
        <v>510</v>
      </c>
      <c r="N39" s="14" t="s">
        <v>442</v>
      </c>
      <c r="O39" s="14" t="s">
        <v>63</v>
      </c>
      <c r="P39" s="73"/>
      <c r="Q39" s="74"/>
      <c r="R39" s="73"/>
      <c r="S39" s="74">
        <v>45414</v>
      </c>
      <c r="T39" s="75" t="s">
        <v>511</v>
      </c>
      <c r="U39" s="57" t="s">
        <v>64</v>
      </c>
    </row>
    <row r="40" spans="2:21" ht="45" customHeight="1" x14ac:dyDescent="0.25">
      <c r="B40" s="14">
        <v>37</v>
      </c>
      <c r="C40" s="14" t="s">
        <v>8</v>
      </c>
      <c r="D40" s="14" t="s">
        <v>507</v>
      </c>
      <c r="E40" s="14" t="s">
        <v>508</v>
      </c>
      <c r="F40" s="14" t="s">
        <v>512</v>
      </c>
      <c r="G40" s="14" t="s">
        <v>44</v>
      </c>
      <c r="H40" s="61" t="s">
        <v>58</v>
      </c>
      <c r="I40" s="61">
        <v>5312</v>
      </c>
      <c r="J40" s="14">
        <v>1</v>
      </c>
      <c r="K40" s="72">
        <v>670000</v>
      </c>
      <c r="L40" s="14" t="s">
        <v>75</v>
      </c>
      <c r="M40" s="14" t="s">
        <v>510</v>
      </c>
      <c r="N40" s="14" t="s">
        <v>442</v>
      </c>
      <c r="O40" s="14" t="s">
        <v>63</v>
      </c>
      <c r="P40" s="73"/>
      <c r="Q40" s="74"/>
      <c r="R40" s="73"/>
      <c r="S40" s="74">
        <v>45446</v>
      </c>
      <c r="T40" s="75" t="s">
        <v>513</v>
      </c>
      <c r="U40" s="57" t="s">
        <v>64</v>
      </c>
    </row>
    <row r="41" spans="2:21" ht="30" x14ac:dyDescent="0.25">
      <c r="B41" s="66">
        <v>38</v>
      </c>
      <c r="C41" s="66" t="s">
        <v>8</v>
      </c>
      <c r="D41" s="66" t="s">
        <v>507</v>
      </c>
      <c r="E41" s="66" t="s">
        <v>508</v>
      </c>
      <c r="F41" s="66" t="s">
        <v>514</v>
      </c>
      <c r="G41" s="108"/>
      <c r="H41" s="67" t="s">
        <v>58</v>
      </c>
      <c r="I41" s="67"/>
      <c r="J41" s="108"/>
      <c r="K41" s="109"/>
      <c r="L41" s="108"/>
      <c r="M41" s="108"/>
      <c r="N41" s="108"/>
      <c r="O41" s="108"/>
      <c r="P41" s="110"/>
      <c r="Q41" s="111"/>
      <c r="R41" s="110"/>
      <c r="S41" s="111"/>
      <c r="T41" s="112"/>
      <c r="U41" s="57" t="s">
        <v>117</v>
      </c>
    </row>
    <row r="42" spans="2:21" ht="45" x14ac:dyDescent="0.25">
      <c r="B42" s="14">
        <v>39</v>
      </c>
      <c r="C42" s="14" t="s">
        <v>8</v>
      </c>
      <c r="D42" s="14" t="s">
        <v>507</v>
      </c>
      <c r="E42" s="14" t="s">
        <v>508</v>
      </c>
      <c r="F42" s="14" t="s">
        <v>515</v>
      </c>
      <c r="G42" s="14" t="s">
        <v>44</v>
      </c>
      <c r="H42" s="61" t="s">
        <v>58</v>
      </c>
      <c r="I42" s="61">
        <v>15814</v>
      </c>
      <c r="J42" s="14">
        <v>1</v>
      </c>
      <c r="K42" s="72">
        <v>842000</v>
      </c>
      <c r="L42" s="14" t="s">
        <v>75</v>
      </c>
      <c r="M42" s="14" t="s">
        <v>516</v>
      </c>
      <c r="N42" s="14" t="s">
        <v>136</v>
      </c>
      <c r="O42" s="14" t="s">
        <v>63</v>
      </c>
      <c r="P42" s="73"/>
      <c r="Q42" s="74"/>
      <c r="R42" s="73"/>
      <c r="S42" s="74">
        <v>45600</v>
      </c>
      <c r="T42" s="75" t="s">
        <v>517</v>
      </c>
      <c r="U42" s="57" t="s">
        <v>231</v>
      </c>
    </row>
    <row r="43" spans="2:21" ht="45" customHeight="1" x14ac:dyDescent="0.25">
      <c r="B43" s="14">
        <v>40</v>
      </c>
      <c r="C43" s="14" t="s">
        <v>8</v>
      </c>
      <c r="D43" s="14" t="s">
        <v>507</v>
      </c>
      <c r="E43" s="14" t="s">
        <v>508</v>
      </c>
      <c r="F43" s="14" t="s">
        <v>518</v>
      </c>
      <c r="G43" s="14" t="s">
        <v>44</v>
      </c>
      <c r="H43" s="61" t="s">
        <v>58</v>
      </c>
      <c r="I43" s="61">
        <v>18597</v>
      </c>
      <c r="J43" s="14">
        <v>1</v>
      </c>
      <c r="K43" s="72">
        <v>15000</v>
      </c>
      <c r="L43" s="14" t="s">
        <v>46</v>
      </c>
      <c r="M43" s="14" t="s">
        <v>519</v>
      </c>
      <c r="N43" s="14" t="s">
        <v>207</v>
      </c>
      <c r="O43" s="14" t="s">
        <v>63</v>
      </c>
      <c r="P43" s="73"/>
      <c r="Q43" s="74"/>
      <c r="R43" s="73"/>
      <c r="S43" s="74">
        <v>45323</v>
      </c>
      <c r="T43" s="75" t="s">
        <v>520</v>
      </c>
      <c r="U43" s="57" t="s">
        <v>64</v>
      </c>
    </row>
    <row r="44" spans="2:21" ht="40.5" x14ac:dyDescent="0.25">
      <c r="B44" s="14">
        <v>41</v>
      </c>
      <c r="C44" s="14" t="s">
        <v>8</v>
      </c>
      <c r="D44" s="14" t="s">
        <v>507</v>
      </c>
      <c r="E44" s="14" t="s">
        <v>508</v>
      </c>
      <c r="F44" s="14" t="s">
        <v>521</v>
      </c>
      <c r="G44" s="14" t="s">
        <v>44</v>
      </c>
      <c r="H44" s="61" t="s">
        <v>58</v>
      </c>
      <c r="I44" s="61">
        <v>22519</v>
      </c>
      <c r="J44" s="14">
        <v>1</v>
      </c>
      <c r="K44" s="72">
        <v>85000</v>
      </c>
      <c r="L44" s="14" t="s">
        <v>46</v>
      </c>
      <c r="M44" s="14" t="s">
        <v>522</v>
      </c>
      <c r="N44" s="14" t="s">
        <v>207</v>
      </c>
      <c r="O44" s="14" t="s">
        <v>63</v>
      </c>
      <c r="P44" s="73"/>
      <c r="Q44" s="74"/>
      <c r="R44" s="73"/>
      <c r="S44" s="147">
        <v>45524</v>
      </c>
      <c r="T44" s="75" t="s">
        <v>523</v>
      </c>
      <c r="U44" s="57" t="s">
        <v>80</v>
      </c>
    </row>
    <row r="45" spans="2:21" ht="60" x14ac:dyDescent="0.25">
      <c r="B45" s="14">
        <v>42</v>
      </c>
      <c r="C45" s="14" t="s">
        <v>8</v>
      </c>
      <c r="D45" s="14" t="s">
        <v>507</v>
      </c>
      <c r="E45" s="14" t="s">
        <v>508</v>
      </c>
      <c r="F45" s="14" t="s">
        <v>524</v>
      </c>
      <c r="G45" s="14" t="s">
        <v>89</v>
      </c>
      <c r="H45" s="61">
        <v>6310</v>
      </c>
      <c r="I45" s="61"/>
      <c r="J45" s="14">
        <v>1</v>
      </c>
      <c r="K45" s="98" t="s">
        <v>525</v>
      </c>
      <c r="L45" s="14" t="s">
        <v>75</v>
      </c>
      <c r="M45" s="14" t="s">
        <v>526</v>
      </c>
      <c r="N45" s="14" t="s">
        <v>442</v>
      </c>
      <c r="O45" s="14" t="s">
        <v>63</v>
      </c>
      <c r="P45" s="73"/>
      <c r="Q45" s="74"/>
      <c r="R45" s="73"/>
      <c r="S45" s="74">
        <v>45432</v>
      </c>
      <c r="T45" s="75" t="s">
        <v>527</v>
      </c>
      <c r="U45" s="57" t="s">
        <v>64</v>
      </c>
    </row>
    <row r="46" spans="2:21" ht="54" x14ac:dyDescent="0.25">
      <c r="B46" s="14">
        <v>43</v>
      </c>
      <c r="C46" s="14" t="s">
        <v>8</v>
      </c>
      <c r="D46" s="14" t="s">
        <v>507</v>
      </c>
      <c r="E46" s="14" t="s">
        <v>528</v>
      </c>
      <c r="F46" s="79" t="s">
        <v>529</v>
      </c>
      <c r="G46" s="14" t="s">
        <v>44</v>
      </c>
      <c r="H46" s="61" t="s">
        <v>58</v>
      </c>
      <c r="I46" s="61">
        <v>3417</v>
      </c>
      <c r="J46" s="14">
        <v>1</v>
      </c>
      <c r="K46" s="72">
        <v>5996.06</v>
      </c>
      <c r="L46" s="14" t="s">
        <v>75</v>
      </c>
      <c r="M46" s="14" t="s">
        <v>530</v>
      </c>
      <c r="N46" s="14" t="s">
        <v>136</v>
      </c>
      <c r="O46" s="14" t="s">
        <v>109</v>
      </c>
      <c r="P46" s="73" t="s">
        <v>531</v>
      </c>
      <c r="Q46" s="74">
        <v>45652</v>
      </c>
      <c r="R46" s="73" t="s">
        <v>532</v>
      </c>
      <c r="S46" s="74"/>
      <c r="T46" s="75" t="s">
        <v>533</v>
      </c>
      <c r="U46" s="57" t="s">
        <v>534</v>
      </c>
    </row>
    <row r="47" spans="2:21" ht="69" x14ac:dyDescent="0.25">
      <c r="B47" s="14">
        <v>44</v>
      </c>
      <c r="C47" s="14" t="s">
        <v>8</v>
      </c>
      <c r="D47" s="14" t="s">
        <v>507</v>
      </c>
      <c r="E47" s="14" t="s">
        <v>528</v>
      </c>
      <c r="F47" s="79" t="s">
        <v>535</v>
      </c>
      <c r="G47" s="14" t="s">
        <v>44</v>
      </c>
      <c r="H47" s="61" t="s">
        <v>58</v>
      </c>
      <c r="I47" s="61">
        <v>3417</v>
      </c>
      <c r="J47" s="14">
        <v>1</v>
      </c>
      <c r="K47" s="72">
        <v>5333.32</v>
      </c>
      <c r="L47" s="14" t="s">
        <v>75</v>
      </c>
      <c r="M47" s="14" t="s">
        <v>530</v>
      </c>
      <c r="N47" s="14" t="s">
        <v>136</v>
      </c>
      <c r="O47" s="14" t="s">
        <v>109</v>
      </c>
      <c r="P47" s="73" t="s">
        <v>536</v>
      </c>
      <c r="Q47" s="74">
        <v>45652</v>
      </c>
      <c r="R47" s="73" t="s">
        <v>537</v>
      </c>
      <c r="S47" s="74"/>
      <c r="T47" s="75"/>
      <c r="U47" s="57" t="s">
        <v>534</v>
      </c>
    </row>
    <row r="48" spans="2:21" ht="69" x14ac:dyDescent="0.25">
      <c r="B48" s="14">
        <v>45</v>
      </c>
      <c r="C48" s="14" t="s">
        <v>8</v>
      </c>
      <c r="D48" s="14" t="s">
        <v>507</v>
      </c>
      <c r="E48" s="14" t="s">
        <v>528</v>
      </c>
      <c r="F48" s="79" t="s">
        <v>538</v>
      </c>
      <c r="G48" s="14" t="s">
        <v>44</v>
      </c>
      <c r="H48" s="61" t="s">
        <v>58</v>
      </c>
      <c r="I48" s="61">
        <v>3417</v>
      </c>
      <c r="J48" s="14">
        <v>1</v>
      </c>
      <c r="K48" s="72">
        <v>4351.18</v>
      </c>
      <c r="L48" s="14" t="s">
        <v>75</v>
      </c>
      <c r="M48" s="14" t="s">
        <v>530</v>
      </c>
      <c r="N48" s="14" t="s">
        <v>136</v>
      </c>
      <c r="O48" s="14" t="s">
        <v>109</v>
      </c>
      <c r="P48" s="73" t="s">
        <v>536</v>
      </c>
      <c r="Q48" s="74">
        <v>45652</v>
      </c>
      <c r="R48" s="73" t="s">
        <v>537</v>
      </c>
      <c r="S48" s="74"/>
      <c r="T48" s="75"/>
      <c r="U48" s="57" t="s">
        <v>534</v>
      </c>
    </row>
    <row r="49" spans="2:21" ht="45" customHeight="1" x14ac:dyDescent="0.25">
      <c r="B49" s="14">
        <v>46</v>
      </c>
      <c r="C49" s="14" t="s">
        <v>8</v>
      </c>
      <c r="D49" s="14" t="s">
        <v>507</v>
      </c>
      <c r="E49" s="14" t="s">
        <v>528</v>
      </c>
      <c r="F49" s="79" t="s">
        <v>539</v>
      </c>
      <c r="G49" s="14" t="s">
        <v>44</v>
      </c>
      <c r="H49" s="61" t="s">
        <v>58</v>
      </c>
      <c r="I49" s="61">
        <v>3417</v>
      </c>
      <c r="J49" s="14">
        <v>1</v>
      </c>
      <c r="K49" s="72">
        <v>220.61</v>
      </c>
      <c r="L49" s="14" t="s">
        <v>75</v>
      </c>
      <c r="M49" s="14" t="s">
        <v>530</v>
      </c>
      <c r="N49" s="14" t="s">
        <v>136</v>
      </c>
      <c r="O49" s="14" t="s">
        <v>791</v>
      </c>
      <c r="P49" s="73" t="s">
        <v>540</v>
      </c>
      <c r="Q49" s="74">
        <v>45457</v>
      </c>
      <c r="R49" s="73" t="s">
        <v>541</v>
      </c>
      <c r="S49" s="74"/>
      <c r="T49" s="75"/>
      <c r="U49" s="57" t="s">
        <v>64</v>
      </c>
    </row>
    <row r="50" spans="2:21" ht="45" customHeight="1" x14ac:dyDescent="0.25">
      <c r="B50" s="14">
        <v>47</v>
      </c>
      <c r="C50" s="14" t="s">
        <v>8</v>
      </c>
      <c r="D50" s="14" t="s">
        <v>507</v>
      </c>
      <c r="E50" s="14" t="s">
        <v>528</v>
      </c>
      <c r="F50" s="79" t="s">
        <v>543</v>
      </c>
      <c r="G50" s="14" t="s">
        <v>44</v>
      </c>
      <c r="H50" s="61" t="s">
        <v>58</v>
      </c>
      <c r="I50" s="61">
        <v>3417</v>
      </c>
      <c r="J50" s="14">
        <v>1</v>
      </c>
      <c r="K50" s="72">
        <v>772</v>
      </c>
      <c r="L50" s="14" t="s">
        <v>75</v>
      </c>
      <c r="M50" s="14" t="s">
        <v>530</v>
      </c>
      <c r="N50" s="14" t="s">
        <v>136</v>
      </c>
      <c r="O50" s="14" t="s">
        <v>109</v>
      </c>
      <c r="P50" s="73" t="s">
        <v>544</v>
      </c>
      <c r="Q50" s="74">
        <v>45456</v>
      </c>
      <c r="R50" s="73" t="s">
        <v>545</v>
      </c>
      <c r="S50" s="74"/>
      <c r="T50" s="75"/>
      <c r="U50" s="57" t="s">
        <v>64</v>
      </c>
    </row>
    <row r="51" spans="2:21" ht="45" customHeight="1" x14ac:dyDescent="0.25">
      <c r="B51" s="14">
        <v>48</v>
      </c>
      <c r="C51" s="14" t="s">
        <v>8</v>
      </c>
      <c r="D51" s="14" t="s">
        <v>507</v>
      </c>
      <c r="E51" s="14" t="s">
        <v>528</v>
      </c>
      <c r="F51" s="79" t="s">
        <v>546</v>
      </c>
      <c r="G51" s="14" t="s">
        <v>44</v>
      </c>
      <c r="H51" s="61" t="s">
        <v>58</v>
      </c>
      <c r="I51" s="61">
        <v>3417</v>
      </c>
      <c r="J51" s="14">
        <v>1</v>
      </c>
      <c r="K51" s="72">
        <v>990.6</v>
      </c>
      <c r="L51" s="14" t="s">
        <v>75</v>
      </c>
      <c r="M51" s="14" t="s">
        <v>530</v>
      </c>
      <c r="N51" s="14" t="s">
        <v>136</v>
      </c>
      <c r="O51" s="14" t="s">
        <v>109</v>
      </c>
      <c r="P51" s="73" t="s">
        <v>547</v>
      </c>
      <c r="Q51" s="74">
        <v>45460</v>
      </c>
      <c r="R51" s="73" t="s">
        <v>548</v>
      </c>
      <c r="S51" s="74"/>
      <c r="T51" s="75"/>
      <c r="U51" s="57" t="s">
        <v>64</v>
      </c>
    </row>
    <row r="52" spans="2:21" ht="45" customHeight="1" x14ac:dyDescent="0.25">
      <c r="B52" s="14">
        <v>49</v>
      </c>
      <c r="C52" s="14" t="s">
        <v>8</v>
      </c>
      <c r="D52" s="14" t="s">
        <v>507</v>
      </c>
      <c r="E52" s="14" t="s">
        <v>528</v>
      </c>
      <c r="F52" s="79" t="s">
        <v>549</v>
      </c>
      <c r="G52" s="14" t="s">
        <v>44</v>
      </c>
      <c r="H52" s="61" t="s">
        <v>58</v>
      </c>
      <c r="I52" s="61">
        <v>3417</v>
      </c>
      <c r="J52" s="14">
        <v>1</v>
      </c>
      <c r="K52" s="72">
        <v>4014</v>
      </c>
      <c r="L52" s="14" t="s">
        <v>75</v>
      </c>
      <c r="M52" s="14" t="s">
        <v>530</v>
      </c>
      <c r="N52" s="14" t="s">
        <v>136</v>
      </c>
      <c r="O52" s="14" t="s">
        <v>109</v>
      </c>
      <c r="P52" s="73" t="s">
        <v>550</v>
      </c>
      <c r="Q52" s="74">
        <v>45462</v>
      </c>
      <c r="R52" s="73" t="s">
        <v>551</v>
      </c>
      <c r="S52" s="74"/>
      <c r="T52" s="75"/>
      <c r="U52" s="57" t="s">
        <v>64</v>
      </c>
    </row>
    <row r="53" spans="2:21" ht="45" customHeight="1" x14ac:dyDescent="0.25">
      <c r="B53" s="14">
        <v>50</v>
      </c>
      <c r="C53" s="14" t="s">
        <v>8</v>
      </c>
      <c r="D53" s="14" t="s">
        <v>507</v>
      </c>
      <c r="E53" s="14" t="s">
        <v>528</v>
      </c>
      <c r="F53" s="79" t="s">
        <v>552</v>
      </c>
      <c r="G53" s="14" t="s">
        <v>44</v>
      </c>
      <c r="H53" s="61" t="s">
        <v>58</v>
      </c>
      <c r="I53" s="61">
        <v>3417</v>
      </c>
      <c r="J53" s="14">
        <v>1</v>
      </c>
      <c r="K53" s="72">
        <v>352</v>
      </c>
      <c r="L53" s="14" t="s">
        <v>75</v>
      </c>
      <c r="M53" s="14" t="s">
        <v>530</v>
      </c>
      <c r="N53" s="14" t="s">
        <v>136</v>
      </c>
      <c r="O53" s="14" t="s">
        <v>791</v>
      </c>
      <c r="P53" s="73" t="s">
        <v>553</v>
      </c>
      <c r="Q53" s="74">
        <v>45457</v>
      </c>
      <c r="R53" s="73" t="s">
        <v>554</v>
      </c>
      <c r="S53" s="74"/>
      <c r="T53" s="75"/>
      <c r="U53" s="57" t="s">
        <v>64</v>
      </c>
    </row>
    <row r="54" spans="2:21" ht="30" x14ac:dyDescent="0.25">
      <c r="B54" s="14">
        <v>51</v>
      </c>
      <c r="C54" s="14" t="s">
        <v>8</v>
      </c>
      <c r="D54" s="14" t="s">
        <v>507</v>
      </c>
      <c r="E54" s="14" t="s">
        <v>528</v>
      </c>
      <c r="F54" s="14" t="s">
        <v>514</v>
      </c>
      <c r="G54" s="14"/>
      <c r="H54" s="61"/>
      <c r="I54" s="61"/>
      <c r="J54" s="14"/>
      <c r="K54" s="72"/>
      <c r="L54" s="14"/>
      <c r="M54" s="14"/>
      <c r="N54" s="14"/>
      <c r="O54" s="14"/>
      <c r="P54" s="73"/>
      <c r="Q54" s="74"/>
      <c r="R54" s="73"/>
      <c r="S54" s="74"/>
      <c r="T54" s="75"/>
      <c r="U54" s="57" t="s">
        <v>117</v>
      </c>
    </row>
    <row r="55" spans="2:21" ht="45" x14ac:dyDescent="0.25">
      <c r="B55" s="14">
        <v>52</v>
      </c>
      <c r="C55" s="14" t="s">
        <v>8</v>
      </c>
      <c r="D55" s="14" t="s">
        <v>507</v>
      </c>
      <c r="E55" s="14" t="s">
        <v>528</v>
      </c>
      <c r="F55" s="14" t="s">
        <v>555</v>
      </c>
      <c r="G55" s="14" t="s">
        <v>44</v>
      </c>
      <c r="H55" s="61"/>
      <c r="I55" s="61">
        <v>25321</v>
      </c>
      <c r="J55" s="14">
        <v>1</v>
      </c>
      <c r="K55" s="72">
        <v>60000</v>
      </c>
      <c r="L55" s="14" t="s">
        <v>75</v>
      </c>
      <c r="M55" s="14" t="s">
        <v>530</v>
      </c>
      <c r="N55" s="14" t="s">
        <v>136</v>
      </c>
      <c r="O55" s="14" t="s">
        <v>77</v>
      </c>
      <c r="P55" s="73"/>
      <c r="Q55" s="74"/>
      <c r="R55" s="73"/>
      <c r="S55" s="74">
        <v>45474</v>
      </c>
      <c r="T55" s="75" t="s">
        <v>556</v>
      </c>
      <c r="U55" s="57" t="s">
        <v>64</v>
      </c>
    </row>
    <row r="56" spans="2:21" ht="45" customHeight="1" x14ac:dyDescent="0.25">
      <c r="B56" s="14">
        <v>53</v>
      </c>
      <c r="C56" s="14" t="s">
        <v>8</v>
      </c>
      <c r="D56" s="14" t="s">
        <v>507</v>
      </c>
      <c r="E56" s="14" t="s">
        <v>528</v>
      </c>
      <c r="F56" s="14" t="s">
        <v>514</v>
      </c>
      <c r="G56" s="14"/>
      <c r="H56" s="61" t="s">
        <v>58</v>
      </c>
      <c r="I56" s="61"/>
      <c r="J56" s="14"/>
      <c r="K56" s="72"/>
      <c r="L56" s="14"/>
      <c r="M56" s="14"/>
      <c r="N56" s="14"/>
      <c r="O56" s="14"/>
      <c r="P56" s="73"/>
      <c r="Q56" s="74"/>
      <c r="R56" s="73"/>
      <c r="S56" s="74"/>
      <c r="T56" s="75"/>
      <c r="U56" s="57" t="s">
        <v>117</v>
      </c>
    </row>
    <row r="57" spans="2:21" ht="45" x14ac:dyDescent="0.25">
      <c r="B57" s="14">
        <v>54</v>
      </c>
      <c r="C57" s="14" t="s">
        <v>8</v>
      </c>
      <c r="D57" s="14" t="s">
        <v>507</v>
      </c>
      <c r="E57" s="14" t="s">
        <v>528</v>
      </c>
      <c r="F57" s="14" t="s">
        <v>557</v>
      </c>
      <c r="G57" s="14" t="s">
        <v>44</v>
      </c>
      <c r="H57" s="61" t="s">
        <v>58</v>
      </c>
      <c r="I57" s="61">
        <v>5436</v>
      </c>
      <c r="J57" s="14">
        <v>1</v>
      </c>
      <c r="K57" s="72">
        <v>60247.35</v>
      </c>
      <c r="L57" s="14" t="s">
        <v>75</v>
      </c>
      <c r="M57" s="14" t="s">
        <v>530</v>
      </c>
      <c r="N57" s="14" t="s">
        <v>136</v>
      </c>
      <c r="O57" s="14" t="s">
        <v>77</v>
      </c>
      <c r="P57" s="73" t="s">
        <v>558</v>
      </c>
      <c r="Q57" s="74">
        <v>45381</v>
      </c>
      <c r="R57" s="73" t="s">
        <v>559</v>
      </c>
      <c r="S57" s="74">
        <v>45474</v>
      </c>
      <c r="T57" s="75" t="s">
        <v>560</v>
      </c>
      <c r="U57" s="57" t="s">
        <v>378</v>
      </c>
    </row>
    <row r="58" spans="2:21" ht="45" x14ac:dyDescent="0.25">
      <c r="B58" s="14">
        <v>55</v>
      </c>
      <c r="C58" s="14" t="s">
        <v>8</v>
      </c>
      <c r="D58" s="14" t="s">
        <v>507</v>
      </c>
      <c r="E58" s="14" t="s">
        <v>528</v>
      </c>
      <c r="F58" s="14" t="s">
        <v>561</v>
      </c>
      <c r="G58" s="14" t="s">
        <v>44</v>
      </c>
      <c r="H58" s="61"/>
      <c r="I58" s="61">
        <v>5584</v>
      </c>
      <c r="J58" s="14">
        <v>1</v>
      </c>
      <c r="K58" s="72">
        <v>100000</v>
      </c>
      <c r="L58" s="14" t="s">
        <v>75</v>
      </c>
      <c r="M58" s="14" t="s">
        <v>530</v>
      </c>
      <c r="N58" s="14" t="s">
        <v>136</v>
      </c>
      <c r="O58" s="14" t="s">
        <v>77</v>
      </c>
      <c r="P58" s="73" t="s">
        <v>562</v>
      </c>
      <c r="Q58" s="74" t="s">
        <v>563</v>
      </c>
      <c r="R58" s="73" t="s">
        <v>564</v>
      </c>
      <c r="S58" s="74">
        <v>45474</v>
      </c>
      <c r="T58" s="75" t="s">
        <v>565</v>
      </c>
      <c r="U58" s="57" t="s">
        <v>140</v>
      </c>
    </row>
    <row r="59" spans="2:21" ht="45" customHeight="1" x14ac:dyDescent="0.25">
      <c r="B59" s="83">
        <v>56</v>
      </c>
      <c r="C59" s="83" t="s">
        <v>8</v>
      </c>
      <c r="D59" s="83" t="s">
        <v>507</v>
      </c>
      <c r="E59" s="83" t="s">
        <v>528</v>
      </c>
      <c r="F59" s="83" t="s">
        <v>460</v>
      </c>
      <c r="G59" s="83" t="s">
        <v>58</v>
      </c>
      <c r="H59" s="61" t="s">
        <v>58</v>
      </c>
      <c r="I59" s="61"/>
      <c r="J59" s="83"/>
      <c r="K59" s="84"/>
      <c r="L59" s="83"/>
      <c r="M59" s="83"/>
      <c r="N59" s="83"/>
      <c r="O59" s="83"/>
      <c r="P59" s="87"/>
      <c r="Q59" s="85"/>
      <c r="R59" s="87"/>
      <c r="S59" s="85"/>
      <c r="T59" s="86"/>
      <c r="U59" s="57" t="s">
        <v>117</v>
      </c>
    </row>
    <row r="60" spans="2:21" ht="45" customHeight="1" x14ac:dyDescent="0.25">
      <c r="B60" s="14">
        <v>57</v>
      </c>
      <c r="C60" s="14" t="s">
        <v>8</v>
      </c>
      <c r="D60" s="14" t="s">
        <v>507</v>
      </c>
      <c r="E60" s="14" t="s">
        <v>528</v>
      </c>
      <c r="F60" s="14" t="s">
        <v>566</v>
      </c>
      <c r="G60" s="14" t="s">
        <v>44</v>
      </c>
      <c r="H60" s="61" t="s">
        <v>58</v>
      </c>
      <c r="I60" s="61">
        <v>19372</v>
      </c>
      <c r="J60" s="14">
        <v>1</v>
      </c>
      <c r="K60" s="72">
        <v>381500</v>
      </c>
      <c r="L60" s="14" t="s">
        <v>75</v>
      </c>
      <c r="M60" s="14" t="s">
        <v>530</v>
      </c>
      <c r="N60" s="14" t="s">
        <v>136</v>
      </c>
      <c r="O60" s="14" t="s">
        <v>63</v>
      </c>
      <c r="P60" s="73"/>
      <c r="Q60" s="74"/>
      <c r="R60" s="73"/>
      <c r="S60" s="74">
        <v>45444</v>
      </c>
      <c r="T60" s="75" t="s">
        <v>567</v>
      </c>
      <c r="U60" s="57" t="s">
        <v>64</v>
      </c>
    </row>
    <row r="61" spans="2:21" ht="55.5" x14ac:dyDescent="0.25">
      <c r="B61" s="14">
        <v>58</v>
      </c>
      <c r="C61" s="14" t="s">
        <v>8</v>
      </c>
      <c r="D61" s="14" t="s">
        <v>507</v>
      </c>
      <c r="E61" s="14" t="s">
        <v>568</v>
      </c>
      <c r="F61" s="14" t="s">
        <v>569</v>
      </c>
      <c r="G61" s="14" t="s">
        <v>44</v>
      </c>
      <c r="H61" s="61" t="s">
        <v>58</v>
      </c>
      <c r="I61" s="61">
        <v>4120</v>
      </c>
      <c r="J61" s="14">
        <v>3</v>
      </c>
      <c r="K61" s="72">
        <v>187400</v>
      </c>
      <c r="L61" s="14" t="s">
        <v>75</v>
      </c>
      <c r="M61" s="14" t="s">
        <v>570</v>
      </c>
      <c r="N61" s="14" t="s">
        <v>136</v>
      </c>
      <c r="O61" s="14" t="s">
        <v>77</v>
      </c>
      <c r="P61" s="73" t="s">
        <v>45</v>
      </c>
      <c r="Q61" s="74" t="s">
        <v>53</v>
      </c>
      <c r="R61" s="73" t="s">
        <v>571</v>
      </c>
      <c r="S61" s="74">
        <v>45292</v>
      </c>
      <c r="T61" s="75" t="s">
        <v>572</v>
      </c>
      <c r="U61" s="57" t="s">
        <v>64</v>
      </c>
    </row>
    <row r="62" spans="2:21" ht="45" customHeight="1" x14ac:dyDescent="0.25">
      <c r="B62" s="14">
        <v>59</v>
      </c>
      <c r="C62" s="14" t="s">
        <v>8</v>
      </c>
      <c r="D62" s="14" t="s">
        <v>507</v>
      </c>
      <c r="E62" s="14" t="s">
        <v>568</v>
      </c>
      <c r="F62" s="14" t="s">
        <v>573</v>
      </c>
      <c r="G62" s="14" t="s">
        <v>44</v>
      </c>
      <c r="H62" s="61" t="s">
        <v>58</v>
      </c>
      <c r="I62" s="61">
        <v>4120</v>
      </c>
      <c r="J62" s="14">
        <v>1</v>
      </c>
      <c r="K62" s="72">
        <v>167500</v>
      </c>
      <c r="L62" s="14" t="s">
        <v>75</v>
      </c>
      <c r="M62" s="14" t="s">
        <v>574</v>
      </c>
      <c r="N62" s="14" t="s">
        <v>136</v>
      </c>
      <c r="O62" s="14" t="s">
        <v>77</v>
      </c>
      <c r="P62" s="73" t="s">
        <v>575</v>
      </c>
      <c r="Q62" s="74">
        <v>45460</v>
      </c>
      <c r="R62" s="73" t="s">
        <v>576</v>
      </c>
      <c r="S62" s="74">
        <v>45444</v>
      </c>
      <c r="T62" s="75" t="s">
        <v>577</v>
      </c>
      <c r="U62" s="57" t="s">
        <v>64</v>
      </c>
    </row>
    <row r="63" spans="2:21" ht="45" customHeight="1" x14ac:dyDescent="0.25">
      <c r="B63" s="14">
        <v>60</v>
      </c>
      <c r="C63" s="14" t="s">
        <v>8</v>
      </c>
      <c r="D63" s="14" t="s">
        <v>507</v>
      </c>
      <c r="E63" s="14" t="s">
        <v>568</v>
      </c>
      <c r="F63" s="14" t="s">
        <v>578</v>
      </c>
      <c r="G63" s="14" t="s">
        <v>44</v>
      </c>
      <c r="H63" s="61" t="s">
        <v>58</v>
      </c>
      <c r="I63" s="61">
        <v>4120</v>
      </c>
      <c r="J63" s="14">
        <v>1</v>
      </c>
      <c r="K63" s="72">
        <v>69300</v>
      </c>
      <c r="L63" s="14" t="s">
        <v>75</v>
      </c>
      <c r="M63" s="14" t="s">
        <v>579</v>
      </c>
      <c r="N63" s="14" t="s">
        <v>136</v>
      </c>
      <c r="O63" s="14" t="s">
        <v>77</v>
      </c>
      <c r="P63" s="73" t="s">
        <v>45</v>
      </c>
      <c r="Q63" s="74"/>
      <c r="R63" s="73" t="s">
        <v>580</v>
      </c>
      <c r="S63" s="74">
        <v>45292</v>
      </c>
      <c r="T63" s="75" t="s">
        <v>581</v>
      </c>
      <c r="U63" s="57" t="s">
        <v>64</v>
      </c>
    </row>
    <row r="64" spans="2:21" ht="75" customHeight="1" x14ac:dyDescent="0.25">
      <c r="B64" s="14">
        <v>61</v>
      </c>
      <c r="C64" s="14" t="s">
        <v>8</v>
      </c>
      <c r="D64" s="14" t="s">
        <v>507</v>
      </c>
      <c r="E64" s="14" t="s">
        <v>568</v>
      </c>
      <c r="F64" s="14" t="s">
        <v>582</v>
      </c>
      <c r="G64" s="14" t="s">
        <v>44</v>
      </c>
      <c r="H64" s="61" t="s">
        <v>58</v>
      </c>
      <c r="I64" s="61">
        <v>4120</v>
      </c>
      <c r="J64" s="14">
        <v>9</v>
      </c>
      <c r="K64" s="72">
        <v>4305900</v>
      </c>
      <c r="L64" s="14" t="s">
        <v>75</v>
      </c>
      <c r="M64" s="14" t="s">
        <v>583</v>
      </c>
      <c r="N64" s="14" t="s">
        <v>136</v>
      </c>
      <c r="O64" s="14" t="s">
        <v>77</v>
      </c>
      <c r="P64" s="73" t="s">
        <v>45</v>
      </c>
      <c r="Q64" s="74"/>
      <c r="R64" s="73" t="s">
        <v>584</v>
      </c>
      <c r="S64" s="74">
        <v>45292</v>
      </c>
      <c r="T64" s="75" t="s">
        <v>585</v>
      </c>
      <c r="U64" s="57" t="s">
        <v>64</v>
      </c>
    </row>
    <row r="65" spans="2:21" ht="45" customHeight="1" x14ac:dyDescent="0.25">
      <c r="B65" s="14">
        <v>62</v>
      </c>
      <c r="C65" s="14" t="s">
        <v>8</v>
      </c>
      <c r="D65" s="14" t="s">
        <v>507</v>
      </c>
      <c r="E65" s="14" t="s">
        <v>568</v>
      </c>
      <c r="F65" s="14" t="s">
        <v>586</v>
      </c>
      <c r="G65" s="14" t="s">
        <v>44</v>
      </c>
      <c r="H65" s="61" t="s">
        <v>58</v>
      </c>
      <c r="I65" s="61">
        <v>4120</v>
      </c>
      <c r="J65" s="14">
        <v>1</v>
      </c>
      <c r="K65" s="72">
        <v>6000</v>
      </c>
      <c r="L65" s="14" t="s">
        <v>75</v>
      </c>
      <c r="M65" s="14" t="s">
        <v>587</v>
      </c>
      <c r="N65" s="14" t="s">
        <v>136</v>
      </c>
      <c r="O65" s="14" t="s">
        <v>77</v>
      </c>
      <c r="P65" s="73" t="s">
        <v>45</v>
      </c>
      <c r="Q65" s="74"/>
      <c r="R65" s="73" t="s">
        <v>588</v>
      </c>
      <c r="S65" s="74">
        <v>45292</v>
      </c>
      <c r="T65" s="75" t="s">
        <v>589</v>
      </c>
      <c r="U65" s="57" t="s">
        <v>64</v>
      </c>
    </row>
    <row r="66" spans="2:21" ht="45" customHeight="1" x14ac:dyDescent="0.25">
      <c r="B66" s="14">
        <v>63</v>
      </c>
      <c r="C66" s="14" t="s">
        <v>8</v>
      </c>
      <c r="D66" s="14" t="s">
        <v>507</v>
      </c>
      <c r="E66" s="14" t="s">
        <v>568</v>
      </c>
      <c r="F66" s="14" t="s">
        <v>590</v>
      </c>
      <c r="G66" s="14" t="s">
        <v>44</v>
      </c>
      <c r="H66" s="61" t="s">
        <v>58</v>
      </c>
      <c r="I66" s="61">
        <v>4120</v>
      </c>
      <c r="J66" s="14">
        <v>3</v>
      </c>
      <c r="K66" s="72">
        <v>468500</v>
      </c>
      <c r="L66" s="14" t="s">
        <v>75</v>
      </c>
      <c r="M66" s="14" t="s">
        <v>591</v>
      </c>
      <c r="N66" s="14" t="s">
        <v>136</v>
      </c>
      <c r="O66" s="14" t="s">
        <v>77</v>
      </c>
      <c r="P66" s="73" t="s">
        <v>45</v>
      </c>
      <c r="Q66" s="74"/>
      <c r="R66" s="73" t="s">
        <v>592</v>
      </c>
      <c r="S66" s="74">
        <v>45292</v>
      </c>
      <c r="T66" s="75" t="s">
        <v>593</v>
      </c>
      <c r="U66" s="57" t="s">
        <v>64</v>
      </c>
    </row>
    <row r="67" spans="2:21" ht="45" customHeight="1" x14ac:dyDescent="0.25">
      <c r="B67" s="14">
        <v>64</v>
      </c>
      <c r="C67" s="14" t="s">
        <v>8</v>
      </c>
      <c r="D67" s="14" t="s">
        <v>507</v>
      </c>
      <c r="E67" s="14" t="s">
        <v>568</v>
      </c>
      <c r="F67" s="14" t="s">
        <v>594</v>
      </c>
      <c r="G67" s="14" t="s">
        <v>44</v>
      </c>
      <c r="H67" s="61" t="s">
        <v>58</v>
      </c>
      <c r="I67" s="61">
        <v>4120</v>
      </c>
      <c r="J67" s="14">
        <v>7</v>
      </c>
      <c r="K67" s="72">
        <v>1153800</v>
      </c>
      <c r="L67" s="14" t="s">
        <v>75</v>
      </c>
      <c r="M67" s="14" t="s">
        <v>595</v>
      </c>
      <c r="N67" s="14" t="s">
        <v>136</v>
      </c>
      <c r="O67" s="14" t="s">
        <v>77</v>
      </c>
      <c r="P67" s="73" t="s">
        <v>45</v>
      </c>
      <c r="Q67" s="74"/>
      <c r="R67" s="73" t="s">
        <v>596</v>
      </c>
      <c r="S67" s="74">
        <v>45292</v>
      </c>
      <c r="T67" s="75" t="s">
        <v>597</v>
      </c>
      <c r="U67" s="57" t="s">
        <v>64</v>
      </c>
    </row>
    <row r="68" spans="2:21" ht="30" x14ac:dyDescent="0.25">
      <c r="B68" s="14">
        <v>65</v>
      </c>
      <c r="C68" s="14" t="s">
        <v>8</v>
      </c>
      <c r="D68" s="14" t="s">
        <v>507</v>
      </c>
      <c r="E68" s="14" t="s">
        <v>568</v>
      </c>
      <c r="F68" s="14" t="s">
        <v>598</v>
      </c>
      <c r="G68" s="14" t="s">
        <v>44</v>
      </c>
      <c r="H68" s="61" t="s">
        <v>58</v>
      </c>
      <c r="I68" s="61">
        <v>4120</v>
      </c>
      <c r="J68" s="14">
        <v>1</v>
      </c>
      <c r="K68" s="72">
        <v>136200</v>
      </c>
      <c r="L68" s="14" t="s">
        <v>75</v>
      </c>
      <c r="M68" s="14" t="s">
        <v>599</v>
      </c>
      <c r="N68" s="14" t="s">
        <v>136</v>
      </c>
      <c r="O68" s="14" t="s">
        <v>63</v>
      </c>
      <c r="P68" s="73"/>
      <c r="Q68" s="74"/>
      <c r="R68" s="73"/>
      <c r="S68" s="74">
        <v>45292</v>
      </c>
      <c r="T68" s="75" t="s">
        <v>600</v>
      </c>
      <c r="U68" s="57" t="s">
        <v>64</v>
      </c>
    </row>
    <row r="69" spans="2:21" ht="45" customHeight="1" x14ac:dyDescent="0.25">
      <c r="B69" s="14">
        <v>66</v>
      </c>
      <c r="C69" s="14" t="s">
        <v>8</v>
      </c>
      <c r="D69" s="14" t="s">
        <v>507</v>
      </c>
      <c r="E69" s="14" t="s">
        <v>568</v>
      </c>
      <c r="F69" s="14" t="s">
        <v>601</v>
      </c>
      <c r="G69" s="14" t="s">
        <v>44</v>
      </c>
      <c r="H69" s="61" t="s">
        <v>58</v>
      </c>
      <c r="I69" s="61">
        <v>4120</v>
      </c>
      <c r="J69" s="14">
        <v>1</v>
      </c>
      <c r="K69" s="72">
        <v>441600</v>
      </c>
      <c r="L69" s="14" t="s">
        <v>75</v>
      </c>
      <c r="M69" s="14" t="s">
        <v>602</v>
      </c>
      <c r="N69" s="14" t="s">
        <v>136</v>
      </c>
      <c r="O69" s="14" t="s">
        <v>77</v>
      </c>
      <c r="P69" s="73" t="s">
        <v>603</v>
      </c>
      <c r="Q69" s="74">
        <v>45399</v>
      </c>
      <c r="R69" s="73" t="s">
        <v>604</v>
      </c>
      <c r="S69" s="74">
        <v>45392</v>
      </c>
      <c r="T69" s="75" t="s">
        <v>605</v>
      </c>
      <c r="U69" s="57" t="s">
        <v>64</v>
      </c>
    </row>
    <row r="70" spans="2:21" ht="117" customHeight="1" x14ac:dyDescent="0.25">
      <c r="B70" s="14">
        <v>67</v>
      </c>
      <c r="C70" s="14" t="s">
        <v>8</v>
      </c>
      <c r="D70" s="14" t="s">
        <v>507</v>
      </c>
      <c r="E70" s="14" t="s">
        <v>568</v>
      </c>
      <c r="F70" s="14" t="s">
        <v>606</v>
      </c>
      <c r="G70" s="14" t="s">
        <v>44</v>
      </c>
      <c r="H70" s="61" t="s">
        <v>58</v>
      </c>
      <c r="I70" s="61">
        <v>4120</v>
      </c>
      <c r="J70" s="14">
        <v>1</v>
      </c>
      <c r="K70" s="72">
        <v>337700</v>
      </c>
      <c r="L70" s="14" t="s">
        <v>75</v>
      </c>
      <c r="M70" s="14" t="s">
        <v>607</v>
      </c>
      <c r="N70" s="14" t="s">
        <v>136</v>
      </c>
      <c r="O70" s="14" t="s">
        <v>77</v>
      </c>
      <c r="P70" s="73" t="s">
        <v>608</v>
      </c>
      <c r="Q70" s="74">
        <v>45594</v>
      </c>
      <c r="R70" s="73" t="s">
        <v>609</v>
      </c>
      <c r="S70" s="74">
        <v>45566</v>
      </c>
      <c r="T70" s="75" t="s">
        <v>610</v>
      </c>
      <c r="U70" s="57" t="s">
        <v>64</v>
      </c>
    </row>
    <row r="71" spans="2:21" ht="45" customHeight="1" x14ac:dyDescent="0.25">
      <c r="B71" s="14">
        <v>68</v>
      </c>
      <c r="C71" s="14" t="s">
        <v>8</v>
      </c>
      <c r="D71" s="14" t="s">
        <v>507</v>
      </c>
      <c r="E71" s="14" t="s">
        <v>568</v>
      </c>
      <c r="F71" s="14" t="s">
        <v>611</v>
      </c>
      <c r="G71" s="14" t="s">
        <v>44</v>
      </c>
      <c r="H71" s="61" t="s">
        <v>58</v>
      </c>
      <c r="I71" s="61">
        <v>22845</v>
      </c>
      <c r="J71" s="14">
        <v>1</v>
      </c>
      <c r="K71" s="72">
        <v>13400</v>
      </c>
      <c r="L71" s="14" t="s">
        <v>75</v>
      </c>
      <c r="M71" s="14" t="s">
        <v>612</v>
      </c>
      <c r="N71" s="14" t="s">
        <v>136</v>
      </c>
      <c r="O71" s="14" t="s">
        <v>77</v>
      </c>
      <c r="P71" s="73" t="s">
        <v>613</v>
      </c>
      <c r="Q71" s="74"/>
      <c r="R71" s="73" t="s">
        <v>614</v>
      </c>
      <c r="S71" s="74">
        <v>45292</v>
      </c>
      <c r="T71" s="75" t="s">
        <v>615</v>
      </c>
      <c r="U71" s="57" t="s">
        <v>64</v>
      </c>
    </row>
    <row r="72" spans="2:21" ht="45" customHeight="1" x14ac:dyDescent="0.25">
      <c r="B72" s="14">
        <v>69</v>
      </c>
      <c r="C72" s="14" t="s">
        <v>8</v>
      </c>
      <c r="D72" s="14" t="s">
        <v>507</v>
      </c>
      <c r="E72" s="14" t="s">
        <v>568</v>
      </c>
      <c r="F72" s="14" t="s">
        <v>616</v>
      </c>
      <c r="G72" s="14" t="s">
        <v>44</v>
      </c>
      <c r="H72" s="61" t="s">
        <v>58</v>
      </c>
      <c r="I72" s="61">
        <v>22845</v>
      </c>
      <c r="J72" s="14">
        <v>1</v>
      </c>
      <c r="K72" s="72">
        <v>7300</v>
      </c>
      <c r="L72" s="14" t="s">
        <v>75</v>
      </c>
      <c r="M72" s="14" t="s">
        <v>617</v>
      </c>
      <c r="N72" s="14" t="s">
        <v>136</v>
      </c>
      <c r="O72" s="14" t="s">
        <v>77</v>
      </c>
      <c r="P72" s="73" t="s">
        <v>613</v>
      </c>
      <c r="Q72" s="74"/>
      <c r="R72" s="73" t="s">
        <v>618</v>
      </c>
      <c r="S72" s="74">
        <v>45292</v>
      </c>
      <c r="T72" s="75" t="s">
        <v>619</v>
      </c>
      <c r="U72" s="57" t="s">
        <v>64</v>
      </c>
    </row>
    <row r="73" spans="2:21" ht="45" customHeight="1" x14ac:dyDescent="0.25">
      <c r="B73" s="14">
        <v>70</v>
      </c>
      <c r="C73" s="14" t="s">
        <v>8</v>
      </c>
      <c r="D73" s="14" t="s">
        <v>507</v>
      </c>
      <c r="E73" s="14" t="s">
        <v>568</v>
      </c>
      <c r="F73" s="14" t="s">
        <v>620</v>
      </c>
      <c r="G73" s="14" t="s">
        <v>44</v>
      </c>
      <c r="H73" s="61" t="s">
        <v>58</v>
      </c>
      <c r="I73" s="61">
        <v>22845</v>
      </c>
      <c r="J73" s="14">
        <v>2</v>
      </c>
      <c r="K73" s="72">
        <v>91700</v>
      </c>
      <c r="L73" s="14" t="s">
        <v>75</v>
      </c>
      <c r="M73" s="14" t="s">
        <v>621</v>
      </c>
      <c r="N73" s="14" t="s">
        <v>136</v>
      </c>
      <c r="O73" s="14" t="s">
        <v>77</v>
      </c>
      <c r="P73" s="73" t="s">
        <v>613</v>
      </c>
      <c r="Q73" s="74"/>
      <c r="R73" s="73" t="s">
        <v>622</v>
      </c>
      <c r="S73" s="74">
        <v>45292</v>
      </c>
      <c r="T73" s="75" t="s">
        <v>623</v>
      </c>
      <c r="U73" s="57" t="s">
        <v>64</v>
      </c>
    </row>
    <row r="74" spans="2:21" ht="45" customHeight="1" x14ac:dyDescent="0.25">
      <c r="B74" s="14">
        <v>71</v>
      </c>
      <c r="C74" s="14" t="s">
        <v>8</v>
      </c>
      <c r="D74" s="14" t="s">
        <v>507</v>
      </c>
      <c r="E74" s="14" t="s">
        <v>568</v>
      </c>
      <c r="F74" s="14" t="s">
        <v>624</v>
      </c>
      <c r="G74" s="14" t="s">
        <v>44</v>
      </c>
      <c r="H74" s="61" t="s">
        <v>58</v>
      </c>
      <c r="I74" s="61">
        <v>22845</v>
      </c>
      <c r="J74" s="14">
        <v>1</v>
      </c>
      <c r="K74" s="72">
        <v>101800</v>
      </c>
      <c r="L74" s="14" t="s">
        <v>75</v>
      </c>
      <c r="M74" s="14" t="s">
        <v>625</v>
      </c>
      <c r="N74" s="14" t="s">
        <v>136</v>
      </c>
      <c r="O74" s="14" t="s">
        <v>77</v>
      </c>
      <c r="P74" s="73" t="s">
        <v>613</v>
      </c>
      <c r="Q74" s="74"/>
      <c r="R74" s="73" t="s">
        <v>626</v>
      </c>
      <c r="S74" s="74">
        <v>45292</v>
      </c>
      <c r="T74" s="75" t="s">
        <v>627</v>
      </c>
      <c r="U74" s="57" t="s">
        <v>64</v>
      </c>
    </row>
    <row r="75" spans="2:21" ht="45" customHeight="1" x14ac:dyDescent="0.25">
      <c r="B75" s="14">
        <v>72</v>
      </c>
      <c r="C75" s="14" t="s">
        <v>8</v>
      </c>
      <c r="D75" s="14" t="s">
        <v>507</v>
      </c>
      <c r="E75" s="14" t="s">
        <v>568</v>
      </c>
      <c r="F75" s="14" t="s">
        <v>628</v>
      </c>
      <c r="G75" s="14" t="s">
        <v>44</v>
      </c>
      <c r="H75" s="61" t="s">
        <v>58</v>
      </c>
      <c r="I75" s="61">
        <v>22845</v>
      </c>
      <c r="J75" s="14">
        <v>1</v>
      </c>
      <c r="K75" s="72">
        <v>10400</v>
      </c>
      <c r="L75" s="14" t="s">
        <v>75</v>
      </c>
      <c r="M75" s="14" t="s">
        <v>629</v>
      </c>
      <c r="N75" s="14" t="s">
        <v>136</v>
      </c>
      <c r="O75" s="14" t="s">
        <v>77</v>
      </c>
      <c r="P75" s="73" t="s">
        <v>613</v>
      </c>
      <c r="Q75" s="74"/>
      <c r="R75" s="73" t="s">
        <v>630</v>
      </c>
      <c r="S75" s="74">
        <v>45292</v>
      </c>
      <c r="T75" s="75" t="s">
        <v>631</v>
      </c>
      <c r="U75" s="57" t="s">
        <v>64</v>
      </c>
    </row>
    <row r="76" spans="2:21" ht="45" customHeight="1" x14ac:dyDescent="0.25">
      <c r="B76" s="14">
        <v>73</v>
      </c>
      <c r="C76" s="14" t="s">
        <v>8</v>
      </c>
      <c r="D76" s="14" t="s">
        <v>507</v>
      </c>
      <c r="E76" s="14" t="s">
        <v>568</v>
      </c>
      <c r="F76" s="14" t="s">
        <v>632</v>
      </c>
      <c r="G76" s="14" t="s">
        <v>44</v>
      </c>
      <c r="H76" s="61" t="s">
        <v>58</v>
      </c>
      <c r="I76" s="61">
        <v>22845</v>
      </c>
      <c r="J76" s="14">
        <v>1</v>
      </c>
      <c r="K76" s="72">
        <v>14400</v>
      </c>
      <c r="L76" s="14" t="s">
        <v>75</v>
      </c>
      <c r="M76" s="14" t="s">
        <v>633</v>
      </c>
      <c r="N76" s="14" t="s">
        <v>136</v>
      </c>
      <c r="O76" s="14" t="s">
        <v>77</v>
      </c>
      <c r="P76" s="73" t="s">
        <v>613</v>
      </c>
      <c r="Q76" s="74"/>
      <c r="R76" s="73" t="s">
        <v>634</v>
      </c>
      <c r="S76" s="74">
        <v>45292</v>
      </c>
      <c r="T76" s="75" t="s">
        <v>635</v>
      </c>
      <c r="U76" s="57" t="s">
        <v>64</v>
      </c>
    </row>
    <row r="77" spans="2:21" ht="45" customHeight="1" x14ac:dyDescent="0.25">
      <c r="B77" s="14">
        <v>74</v>
      </c>
      <c r="C77" s="14" t="s">
        <v>8</v>
      </c>
      <c r="D77" s="14" t="s">
        <v>507</v>
      </c>
      <c r="E77" s="14" t="s">
        <v>568</v>
      </c>
      <c r="F77" s="14" t="s">
        <v>636</v>
      </c>
      <c r="G77" s="14" t="s">
        <v>44</v>
      </c>
      <c r="H77" s="61" t="s">
        <v>58</v>
      </c>
      <c r="I77" s="61">
        <v>22845</v>
      </c>
      <c r="J77" s="14">
        <v>2</v>
      </c>
      <c r="K77" s="72">
        <v>42700</v>
      </c>
      <c r="L77" s="14" t="s">
        <v>75</v>
      </c>
      <c r="M77" s="14" t="s">
        <v>637</v>
      </c>
      <c r="N77" s="14" t="s">
        <v>136</v>
      </c>
      <c r="O77" s="14" t="s">
        <v>77</v>
      </c>
      <c r="P77" s="73" t="s">
        <v>613</v>
      </c>
      <c r="Q77" s="74"/>
      <c r="R77" s="73" t="s">
        <v>638</v>
      </c>
      <c r="S77" s="74">
        <v>45292</v>
      </c>
      <c r="T77" s="75" t="s">
        <v>639</v>
      </c>
      <c r="U77" s="57" t="s">
        <v>64</v>
      </c>
    </row>
    <row r="78" spans="2:21" ht="45" customHeight="1" x14ac:dyDescent="0.25">
      <c r="B78" s="14">
        <v>75</v>
      </c>
      <c r="C78" s="14" t="s">
        <v>8</v>
      </c>
      <c r="D78" s="14" t="s">
        <v>507</v>
      </c>
      <c r="E78" s="14" t="s">
        <v>568</v>
      </c>
      <c r="F78" s="14" t="s">
        <v>640</v>
      </c>
      <c r="G78" s="14" t="s">
        <v>44</v>
      </c>
      <c r="H78" s="61" t="s">
        <v>58</v>
      </c>
      <c r="I78" s="61">
        <v>22845</v>
      </c>
      <c r="J78" s="14">
        <v>1</v>
      </c>
      <c r="K78" s="72">
        <v>5700</v>
      </c>
      <c r="L78" s="14" t="s">
        <v>75</v>
      </c>
      <c r="M78" s="14" t="s">
        <v>641</v>
      </c>
      <c r="N78" s="14" t="s">
        <v>136</v>
      </c>
      <c r="O78" s="14" t="s">
        <v>77</v>
      </c>
      <c r="P78" s="73" t="s">
        <v>613</v>
      </c>
      <c r="Q78" s="74">
        <v>45291</v>
      </c>
      <c r="R78" s="73" t="s">
        <v>642</v>
      </c>
      <c r="S78" s="74">
        <v>45292</v>
      </c>
      <c r="T78" s="75" t="s">
        <v>643</v>
      </c>
      <c r="U78" s="57" t="s">
        <v>64</v>
      </c>
    </row>
    <row r="79" spans="2:21" ht="45" customHeight="1" x14ac:dyDescent="0.25">
      <c r="B79" s="14">
        <v>76</v>
      </c>
      <c r="C79" s="14" t="s">
        <v>8</v>
      </c>
      <c r="D79" s="14" t="s">
        <v>507</v>
      </c>
      <c r="E79" s="14" t="s">
        <v>568</v>
      </c>
      <c r="F79" s="14" t="s">
        <v>644</v>
      </c>
      <c r="G79" s="14" t="s">
        <v>44</v>
      </c>
      <c r="H79" s="61" t="s">
        <v>58</v>
      </c>
      <c r="I79" s="61">
        <v>22845</v>
      </c>
      <c r="J79" s="14">
        <v>1</v>
      </c>
      <c r="K79" s="72">
        <v>13500</v>
      </c>
      <c r="L79" s="14" t="s">
        <v>75</v>
      </c>
      <c r="M79" s="14" t="s">
        <v>645</v>
      </c>
      <c r="N79" s="14" t="s">
        <v>136</v>
      </c>
      <c r="O79" s="14" t="s">
        <v>77</v>
      </c>
      <c r="P79" s="73" t="s">
        <v>613</v>
      </c>
      <c r="Q79" s="74"/>
      <c r="R79" s="73" t="s">
        <v>646</v>
      </c>
      <c r="S79" s="74">
        <v>45292</v>
      </c>
      <c r="T79" s="75" t="s">
        <v>647</v>
      </c>
      <c r="U79" s="57" t="s">
        <v>64</v>
      </c>
    </row>
    <row r="80" spans="2:21" ht="45" customHeight="1" x14ac:dyDescent="0.25">
      <c r="B80" s="14">
        <v>77</v>
      </c>
      <c r="C80" s="14" t="s">
        <v>8</v>
      </c>
      <c r="D80" s="14" t="s">
        <v>507</v>
      </c>
      <c r="E80" s="14" t="s">
        <v>568</v>
      </c>
      <c r="F80" s="14" t="s">
        <v>648</v>
      </c>
      <c r="G80" s="14" t="s">
        <v>44</v>
      </c>
      <c r="H80" s="61" t="s">
        <v>58</v>
      </c>
      <c r="I80" s="61">
        <v>22845</v>
      </c>
      <c r="J80" s="14">
        <v>1</v>
      </c>
      <c r="K80" s="72">
        <v>11100</v>
      </c>
      <c r="L80" s="14" t="s">
        <v>75</v>
      </c>
      <c r="M80" s="14" t="s">
        <v>649</v>
      </c>
      <c r="N80" s="14" t="s">
        <v>136</v>
      </c>
      <c r="O80" s="14" t="s">
        <v>77</v>
      </c>
      <c r="P80" s="73" t="s">
        <v>613</v>
      </c>
      <c r="Q80" s="74"/>
      <c r="R80" s="73" t="s">
        <v>650</v>
      </c>
      <c r="S80" s="74">
        <v>45292</v>
      </c>
      <c r="T80" s="75" t="s">
        <v>651</v>
      </c>
      <c r="U80" s="57" t="s">
        <v>64</v>
      </c>
    </row>
    <row r="81" spans="2:21" ht="45" customHeight="1" x14ac:dyDescent="0.25">
      <c r="B81" s="14">
        <v>78</v>
      </c>
      <c r="C81" s="14" t="s">
        <v>8</v>
      </c>
      <c r="D81" s="14" t="s">
        <v>507</v>
      </c>
      <c r="E81" s="14" t="s">
        <v>568</v>
      </c>
      <c r="F81" s="14" t="s">
        <v>652</v>
      </c>
      <c r="G81" s="14" t="s">
        <v>44</v>
      </c>
      <c r="H81" s="61" t="s">
        <v>58</v>
      </c>
      <c r="I81" s="61">
        <v>22845</v>
      </c>
      <c r="J81" s="14">
        <v>1</v>
      </c>
      <c r="K81" s="72">
        <v>11900</v>
      </c>
      <c r="L81" s="14" t="s">
        <v>75</v>
      </c>
      <c r="M81" s="14" t="s">
        <v>653</v>
      </c>
      <c r="N81" s="14" t="s">
        <v>136</v>
      </c>
      <c r="O81" s="14" t="s">
        <v>77</v>
      </c>
      <c r="P81" s="73" t="s">
        <v>613</v>
      </c>
      <c r="Q81" s="74"/>
      <c r="R81" s="73" t="s">
        <v>654</v>
      </c>
      <c r="S81" s="74">
        <v>45292</v>
      </c>
      <c r="T81" s="75" t="s">
        <v>655</v>
      </c>
      <c r="U81" s="57" t="s">
        <v>64</v>
      </c>
    </row>
    <row r="82" spans="2:21" ht="45" customHeight="1" x14ac:dyDescent="0.25">
      <c r="B82" s="14">
        <v>79</v>
      </c>
      <c r="C82" s="14" t="s">
        <v>8</v>
      </c>
      <c r="D82" s="14" t="s">
        <v>507</v>
      </c>
      <c r="E82" s="14" t="s">
        <v>568</v>
      </c>
      <c r="F82" s="14" t="s">
        <v>656</v>
      </c>
      <c r="G82" s="14" t="s">
        <v>44</v>
      </c>
      <c r="H82" s="61" t="s">
        <v>58</v>
      </c>
      <c r="I82" s="61">
        <v>22845</v>
      </c>
      <c r="J82" s="14">
        <v>1</v>
      </c>
      <c r="K82" s="72">
        <v>27000</v>
      </c>
      <c r="L82" s="14" t="s">
        <v>75</v>
      </c>
      <c r="M82" s="14" t="s">
        <v>574</v>
      </c>
      <c r="N82" s="14" t="s">
        <v>136</v>
      </c>
      <c r="O82" s="14" t="s">
        <v>77</v>
      </c>
      <c r="P82" s="73" t="s">
        <v>613</v>
      </c>
      <c r="Q82" s="74"/>
      <c r="R82" s="73" t="s">
        <v>657</v>
      </c>
      <c r="S82" s="74">
        <v>45292</v>
      </c>
      <c r="T82" s="75" t="s">
        <v>658</v>
      </c>
      <c r="U82" s="57" t="s">
        <v>64</v>
      </c>
    </row>
    <row r="83" spans="2:21" ht="75" customHeight="1" x14ac:dyDescent="0.25">
      <c r="B83" s="14">
        <v>80</v>
      </c>
      <c r="C83" s="14" t="s">
        <v>8</v>
      </c>
      <c r="D83" s="14" t="s">
        <v>507</v>
      </c>
      <c r="E83" s="14" t="s">
        <v>568</v>
      </c>
      <c r="F83" s="14" t="s">
        <v>659</v>
      </c>
      <c r="G83" s="14" t="s">
        <v>44</v>
      </c>
      <c r="H83" s="61" t="s">
        <v>58</v>
      </c>
      <c r="I83" s="61">
        <v>22845</v>
      </c>
      <c r="J83" s="14">
        <v>12</v>
      </c>
      <c r="K83" s="72">
        <v>2097300</v>
      </c>
      <c r="L83" s="14" t="s">
        <v>75</v>
      </c>
      <c r="M83" s="14" t="s">
        <v>660</v>
      </c>
      <c r="N83" s="14" t="s">
        <v>136</v>
      </c>
      <c r="O83" s="14" t="s">
        <v>77</v>
      </c>
      <c r="P83" s="73" t="s">
        <v>613</v>
      </c>
      <c r="Q83" s="74"/>
      <c r="R83" s="73" t="s">
        <v>661</v>
      </c>
      <c r="S83" s="74">
        <v>45292</v>
      </c>
      <c r="T83" s="75" t="s">
        <v>662</v>
      </c>
      <c r="U83" s="57" t="s">
        <v>64</v>
      </c>
    </row>
    <row r="84" spans="2:21" ht="45" customHeight="1" x14ac:dyDescent="0.25">
      <c r="B84" s="14">
        <v>81</v>
      </c>
      <c r="C84" s="14" t="s">
        <v>8</v>
      </c>
      <c r="D84" s="14" t="s">
        <v>507</v>
      </c>
      <c r="E84" s="14" t="s">
        <v>568</v>
      </c>
      <c r="F84" s="14" t="s">
        <v>663</v>
      </c>
      <c r="G84" s="14" t="s">
        <v>44</v>
      </c>
      <c r="H84" s="61" t="s">
        <v>58</v>
      </c>
      <c r="I84" s="61">
        <v>22845</v>
      </c>
      <c r="J84" s="14">
        <v>3</v>
      </c>
      <c r="K84" s="72">
        <v>17700</v>
      </c>
      <c r="L84" s="14" t="s">
        <v>75</v>
      </c>
      <c r="M84" s="14" t="s">
        <v>664</v>
      </c>
      <c r="N84" s="14" t="s">
        <v>136</v>
      </c>
      <c r="O84" s="14" t="s">
        <v>77</v>
      </c>
      <c r="P84" s="73" t="s">
        <v>613</v>
      </c>
      <c r="Q84" s="74"/>
      <c r="R84" s="73" t="s">
        <v>665</v>
      </c>
      <c r="S84" s="74">
        <v>45292</v>
      </c>
      <c r="T84" s="75" t="s">
        <v>666</v>
      </c>
      <c r="U84" s="57" t="s">
        <v>64</v>
      </c>
    </row>
    <row r="85" spans="2:21" ht="75" customHeight="1" x14ac:dyDescent="0.25">
      <c r="B85" s="14">
        <v>82</v>
      </c>
      <c r="C85" s="14" t="s">
        <v>8</v>
      </c>
      <c r="D85" s="14" t="s">
        <v>507</v>
      </c>
      <c r="E85" s="14" t="s">
        <v>568</v>
      </c>
      <c r="F85" s="14" t="s">
        <v>667</v>
      </c>
      <c r="G85" s="14" t="s">
        <v>44</v>
      </c>
      <c r="H85" s="61" t="s">
        <v>58</v>
      </c>
      <c r="I85" s="61">
        <v>22845</v>
      </c>
      <c r="J85" s="14">
        <v>18</v>
      </c>
      <c r="K85" s="72">
        <v>320100</v>
      </c>
      <c r="L85" s="14" t="s">
        <v>75</v>
      </c>
      <c r="M85" s="14" t="s">
        <v>668</v>
      </c>
      <c r="N85" s="14" t="s">
        <v>136</v>
      </c>
      <c r="O85" s="14" t="s">
        <v>77</v>
      </c>
      <c r="P85" s="73" t="s">
        <v>613</v>
      </c>
      <c r="Q85" s="74"/>
      <c r="R85" s="73" t="s">
        <v>669</v>
      </c>
      <c r="S85" s="74">
        <v>45292</v>
      </c>
      <c r="T85" s="75" t="s">
        <v>670</v>
      </c>
      <c r="U85" s="57" t="s">
        <v>64</v>
      </c>
    </row>
    <row r="86" spans="2:21" ht="45" customHeight="1" x14ac:dyDescent="0.25">
      <c r="B86" s="14">
        <v>83</v>
      </c>
      <c r="C86" s="14" t="s">
        <v>8</v>
      </c>
      <c r="D86" s="14" t="s">
        <v>507</v>
      </c>
      <c r="E86" s="14" t="s">
        <v>568</v>
      </c>
      <c r="F86" s="14" t="s">
        <v>671</v>
      </c>
      <c r="G86" s="14" t="s">
        <v>44</v>
      </c>
      <c r="H86" s="61" t="s">
        <v>58</v>
      </c>
      <c r="I86" s="61">
        <v>22845</v>
      </c>
      <c r="J86" s="14">
        <v>1</v>
      </c>
      <c r="K86" s="72">
        <v>10400</v>
      </c>
      <c r="L86" s="14" t="s">
        <v>75</v>
      </c>
      <c r="M86" s="14" t="s">
        <v>672</v>
      </c>
      <c r="N86" s="14" t="s">
        <v>136</v>
      </c>
      <c r="O86" s="14" t="s">
        <v>77</v>
      </c>
      <c r="P86" s="73" t="s">
        <v>613</v>
      </c>
      <c r="Q86" s="74"/>
      <c r="R86" s="73" t="s">
        <v>673</v>
      </c>
      <c r="S86" s="74">
        <v>45292</v>
      </c>
      <c r="T86" s="75" t="s">
        <v>674</v>
      </c>
      <c r="U86" s="57" t="s">
        <v>64</v>
      </c>
    </row>
    <row r="87" spans="2:21" ht="90" customHeight="1" x14ac:dyDescent="0.25">
      <c r="B87" s="14">
        <v>84</v>
      </c>
      <c r="C87" s="14" t="s">
        <v>8</v>
      </c>
      <c r="D87" s="14" t="s">
        <v>507</v>
      </c>
      <c r="E87" s="14" t="s">
        <v>568</v>
      </c>
      <c r="F87" s="14" t="s">
        <v>675</v>
      </c>
      <c r="G87" s="14" t="s">
        <v>44</v>
      </c>
      <c r="H87" s="61" t="s">
        <v>58</v>
      </c>
      <c r="I87" s="61">
        <v>22845</v>
      </c>
      <c r="J87" s="14">
        <v>1</v>
      </c>
      <c r="K87" s="72">
        <v>32000</v>
      </c>
      <c r="L87" s="14" t="s">
        <v>75</v>
      </c>
      <c r="M87" s="14" t="s">
        <v>599</v>
      </c>
      <c r="N87" s="14" t="s">
        <v>136</v>
      </c>
      <c r="O87" s="14" t="s">
        <v>77</v>
      </c>
      <c r="P87" s="73" t="s">
        <v>613</v>
      </c>
      <c r="Q87" s="74"/>
      <c r="R87" s="73" t="s">
        <v>676</v>
      </c>
      <c r="S87" s="74">
        <v>45292</v>
      </c>
      <c r="T87" s="75" t="s">
        <v>677</v>
      </c>
      <c r="U87" s="57" t="s">
        <v>64</v>
      </c>
    </row>
    <row r="88" spans="2:21" ht="45" customHeight="1" x14ac:dyDescent="0.25">
      <c r="B88" s="14">
        <v>85</v>
      </c>
      <c r="C88" s="14" t="s">
        <v>8</v>
      </c>
      <c r="D88" s="14" t="s">
        <v>507</v>
      </c>
      <c r="E88" s="14" t="s">
        <v>568</v>
      </c>
      <c r="F88" s="14" t="s">
        <v>678</v>
      </c>
      <c r="G88" s="14" t="s">
        <v>44</v>
      </c>
      <c r="H88" s="61" t="s">
        <v>58</v>
      </c>
      <c r="I88" s="61">
        <v>22845</v>
      </c>
      <c r="J88" s="14">
        <v>1</v>
      </c>
      <c r="K88" s="72">
        <v>21600</v>
      </c>
      <c r="L88" s="14" t="s">
        <v>75</v>
      </c>
      <c r="M88" s="14" t="s">
        <v>679</v>
      </c>
      <c r="N88" s="14" t="s">
        <v>136</v>
      </c>
      <c r="O88" s="14" t="s">
        <v>77</v>
      </c>
      <c r="P88" s="73" t="s">
        <v>613</v>
      </c>
      <c r="Q88" s="74"/>
      <c r="R88" s="73" t="s">
        <v>680</v>
      </c>
      <c r="S88" s="74">
        <v>45292</v>
      </c>
      <c r="T88" s="75" t="s">
        <v>681</v>
      </c>
      <c r="U88" s="57" t="s">
        <v>64</v>
      </c>
    </row>
    <row r="89" spans="2:21" ht="45" customHeight="1" x14ac:dyDescent="0.25">
      <c r="B89" s="14">
        <v>86</v>
      </c>
      <c r="C89" s="14" t="s">
        <v>8</v>
      </c>
      <c r="D89" s="14" t="s">
        <v>507</v>
      </c>
      <c r="E89" s="14" t="s">
        <v>568</v>
      </c>
      <c r="F89" s="14" t="s">
        <v>682</v>
      </c>
      <c r="G89" s="14" t="s">
        <v>44</v>
      </c>
      <c r="H89" s="61" t="s">
        <v>58</v>
      </c>
      <c r="I89" s="61">
        <v>22845</v>
      </c>
      <c r="J89" s="14">
        <v>1</v>
      </c>
      <c r="K89" s="72">
        <v>77200</v>
      </c>
      <c r="L89" s="14" t="s">
        <v>75</v>
      </c>
      <c r="M89" s="14" t="s">
        <v>683</v>
      </c>
      <c r="N89" s="14" t="s">
        <v>136</v>
      </c>
      <c r="O89" s="14" t="s">
        <v>77</v>
      </c>
      <c r="P89" s="73" t="s">
        <v>613</v>
      </c>
      <c r="Q89" s="74"/>
      <c r="R89" s="73" t="s">
        <v>684</v>
      </c>
      <c r="S89" s="74">
        <v>45292</v>
      </c>
      <c r="T89" s="75" t="s">
        <v>685</v>
      </c>
      <c r="U89" s="57" t="s">
        <v>64</v>
      </c>
    </row>
    <row r="90" spans="2:21" ht="45" customHeight="1" x14ac:dyDescent="0.25">
      <c r="B90" s="14">
        <v>87</v>
      </c>
      <c r="C90" s="14" t="s">
        <v>8</v>
      </c>
      <c r="D90" s="14" t="s">
        <v>507</v>
      </c>
      <c r="E90" s="14" t="s">
        <v>568</v>
      </c>
      <c r="F90" s="14" t="s">
        <v>686</v>
      </c>
      <c r="G90" s="14" t="s">
        <v>44</v>
      </c>
      <c r="H90" s="61" t="s">
        <v>58</v>
      </c>
      <c r="I90" s="61">
        <v>22845</v>
      </c>
      <c r="J90" s="14">
        <v>1</v>
      </c>
      <c r="K90" s="72">
        <v>17700</v>
      </c>
      <c r="L90" s="14" t="s">
        <v>75</v>
      </c>
      <c r="M90" s="14" t="s">
        <v>687</v>
      </c>
      <c r="N90" s="14" t="s">
        <v>136</v>
      </c>
      <c r="O90" s="14" t="s">
        <v>77</v>
      </c>
      <c r="P90" s="73" t="s">
        <v>613</v>
      </c>
      <c r="Q90" s="74"/>
      <c r="R90" s="73" t="s">
        <v>688</v>
      </c>
      <c r="S90" s="74">
        <v>45292</v>
      </c>
      <c r="T90" s="75" t="s">
        <v>689</v>
      </c>
      <c r="U90" s="57" t="s">
        <v>64</v>
      </c>
    </row>
    <row r="91" spans="2:21" ht="90" customHeight="1" x14ac:dyDescent="0.25">
      <c r="B91" s="14">
        <v>88</v>
      </c>
      <c r="C91" s="14" t="s">
        <v>8</v>
      </c>
      <c r="D91" s="14" t="s">
        <v>507</v>
      </c>
      <c r="E91" s="14" t="s">
        <v>568</v>
      </c>
      <c r="F91" s="14" t="s">
        <v>690</v>
      </c>
      <c r="G91" s="14" t="s">
        <v>44</v>
      </c>
      <c r="H91" s="61" t="s">
        <v>58</v>
      </c>
      <c r="I91" s="61">
        <v>22845</v>
      </c>
      <c r="J91" s="14">
        <v>1</v>
      </c>
      <c r="K91" s="72">
        <v>13500</v>
      </c>
      <c r="L91" s="14" t="s">
        <v>75</v>
      </c>
      <c r="M91" s="14" t="s">
        <v>691</v>
      </c>
      <c r="N91" s="14" t="s">
        <v>136</v>
      </c>
      <c r="O91" s="14" t="s">
        <v>77</v>
      </c>
      <c r="P91" s="73" t="s">
        <v>613</v>
      </c>
      <c r="Q91" s="74"/>
      <c r="R91" s="73" t="s">
        <v>692</v>
      </c>
      <c r="S91" s="74">
        <v>45292</v>
      </c>
      <c r="T91" s="75" t="s">
        <v>693</v>
      </c>
      <c r="U91" s="57" t="s">
        <v>64</v>
      </c>
    </row>
    <row r="92" spans="2:21" ht="45" customHeight="1" x14ac:dyDescent="0.25">
      <c r="B92" s="14">
        <v>89</v>
      </c>
      <c r="C92" s="14" t="s">
        <v>8</v>
      </c>
      <c r="D92" s="14" t="s">
        <v>507</v>
      </c>
      <c r="E92" s="14" t="s">
        <v>568</v>
      </c>
      <c r="F92" s="14" t="s">
        <v>694</v>
      </c>
      <c r="G92" s="14" t="s">
        <v>44</v>
      </c>
      <c r="H92" s="61" t="s">
        <v>58</v>
      </c>
      <c r="I92" s="61">
        <v>4138</v>
      </c>
      <c r="J92" s="14">
        <v>1</v>
      </c>
      <c r="K92" s="72">
        <v>1500</v>
      </c>
      <c r="L92" s="14" t="s">
        <v>75</v>
      </c>
      <c r="M92" s="14" t="s">
        <v>695</v>
      </c>
      <c r="N92" s="14" t="s">
        <v>136</v>
      </c>
      <c r="O92" s="14" t="s">
        <v>77</v>
      </c>
      <c r="P92" s="73" t="s">
        <v>613</v>
      </c>
      <c r="Q92" s="74"/>
      <c r="R92" s="73" t="s">
        <v>696</v>
      </c>
      <c r="S92" s="74">
        <v>45292</v>
      </c>
      <c r="T92" s="75" t="s">
        <v>697</v>
      </c>
      <c r="U92" s="57" t="s">
        <v>64</v>
      </c>
    </row>
    <row r="93" spans="2:21" ht="45" customHeight="1" x14ac:dyDescent="0.25">
      <c r="B93" s="14">
        <v>90</v>
      </c>
      <c r="C93" s="14" t="s">
        <v>8</v>
      </c>
      <c r="D93" s="14" t="s">
        <v>507</v>
      </c>
      <c r="E93" s="14" t="s">
        <v>698</v>
      </c>
      <c r="F93" s="14" t="s">
        <v>699</v>
      </c>
      <c r="G93" s="14" t="s">
        <v>44</v>
      </c>
      <c r="H93" s="61" t="s">
        <v>58</v>
      </c>
      <c r="I93" s="61">
        <v>876</v>
      </c>
      <c r="J93" s="14" t="s">
        <v>45</v>
      </c>
      <c r="K93" s="72">
        <v>100000</v>
      </c>
      <c r="L93" s="14" t="s">
        <v>75</v>
      </c>
      <c r="M93" s="14" t="s">
        <v>700</v>
      </c>
      <c r="N93" s="14" t="s">
        <v>207</v>
      </c>
      <c r="O93" s="14" t="s">
        <v>109</v>
      </c>
      <c r="P93" s="73" t="s">
        <v>701</v>
      </c>
      <c r="Q93" s="74" t="s">
        <v>702</v>
      </c>
      <c r="R93" s="73" t="s">
        <v>703</v>
      </c>
      <c r="S93" s="74"/>
      <c r="T93" s="75"/>
      <c r="U93" s="57" t="s">
        <v>64</v>
      </c>
    </row>
    <row r="94" spans="2:21" ht="45" customHeight="1" x14ac:dyDescent="0.25">
      <c r="B94" s="14">
        <v>91</v>
      </c>
      <c r="C94" s="14" t="s">
        <v>8</v>
      </c>
      <c r="D94" s="14" t="s">
        <v>507</v>
      </c>
      <c r="E94" s="14" t="s">
        <v>698</v>
      </c>
      <c r="F94" s="14" t="s">
        <v>704</v>
      </c>
      <c r="G94" s="14" t="s">
        <v>44</v>
      </c>
      <c r="H94" s="61" t="s">
        <v>58</v>
      </c>
      <c r="I94" s="61">
        <v>4316</v>
      </c>
      <c r="J94" s="14" t="s">
        <v>45</v>
      </c>
      <c r="K94" s="72">
        <v>240000</v>
      </c>
      <c r="L94" s="14" t="s">
        <v>75</v>
      </c>
      <c r="M94" s="14" t="s">
        <v>705</v>
      </c>
      <c r="N94" s="14" t="s">
        <v>207</v>
      </c>
      <c r="O94" s="14" t="s">
        <v>49</v>
      </c>
      <c r="P94" s="73" t="s">
        <v>706</v>
      </c>
      <c r="Q94" s="74" t="s">
        <v>707</v>
      </c>
      <c r="R94" s="73" t="s">
        <v>708</v>
      </c>
      <c r="S94" s="74"/>
      <c r="T94" s="75"/>
      <c r="U94" s="57" t="s">
        <v>52</v>
      </c>
    </row>
    <row r="95" spans="2:21" ht="45" customHeight="1" x14ac:dyDescent="0.25">
      <c r="B95" s="14">
        <v>92</v>
      </c>
      <c r="C95" s="14" t="s">
        <v>8</v>
      </c>
      <c r="D95" s="14" t="s">
        <v>507</v>
      </c>
      <c r="E95" s="14" t="s">
        <v>698</v>
      </c>
      <c r="F95" s="14" t="s">
        <v>709</v>
      </c>
      <c r="G95" s="14" t="s">
        <v>44</v>
      </c>
      <c r="H95" s="61" t="s">
        <v>58</v>
      </c>
      <c r="I95" s="61">
        <v>13943</v>
      </c>
      <c r="J95" s="14" t="s">
        <v>45</v>
      </c>
      <c r="K95" s="72">
        <v>100000</v>
      </c>
      <c r="L95" s="14" t="s">
        <v>75</v>
      </c>
      <c r="M95" s="14" t="s">
        <v>710</v>
      </c>
      <c r="N95" s="14" t="s">
        <v>442</v>
      </c>
      <c r="O95" s="14" t="s">
        <v>77</v>
      </c>
      <c r="P95" s="73" t="s">
        <v>711</v>
      </c>
      <c r="Q95" s="74">
        <v>45345</v>
      </c>
      <c r="R95" s="73" t="s">
        <v>712</v>
      </c>
      <c r="S95" s="74">
        <v>45345</v>
      </c>
      <c r="T95" s="75" t="s">
        <v>713</v>
      </c>
      <c r="U95" s="57" t="s">
        <v>64</v>
      </c>
    </row>
    <row r="96" spans="2:21" ht="45" customHeight="1" x14ac:dyDescent="0.25">
      <c r="B96" s="14">
        <v>93</v>
      </c>
      <c r="C96" s="14" t="s">
        <v>8</v>
      </c>
      <c r="D96" s="14" t="s">
        <v>507</v>
      </c>
      <c r="E96" s="14" t="s">
        <v>698</v>
      </c>
      <c r="F96" s="14" t="s">
        <v>714</v>
      </c>
      <c r="G96" s="14" t="s">
        <v>44</v>
      </c>
      <c r="H96" s="61" t="s">
        <v>58</v>
      </c>
      <c r="I96" s="61">
        <v>4316</v>
      </c>
      <c r="J96" s="14" t="s">
        <v>715</v>
      </c>
      <c r="K96" s="72">
        <v>2036154</v>
      </c>
      <c r="L96" s="14" t="s">
        <v>75</v>
      </c>
      <c r="M96" s="14" t="s">
        <v>716</v>
      </c>
      <c r="N96" s="14" t="s">
        <v>207</v>
      </c>
      <c r="O96" s="14" t="s">
        <v>109</v>
      </c>
      <c r="P96" s="73" t="s">
        <v>717</v>
      </c>
      <c r="Q96" s="74">
        <v>45292</v>
      </c>
      <c r="R96" s="73" t="s">
        <v>718</v>
      </c>
      <c r="S96" s="74"/>
      <c r="T96" s="75"/>
      <c r="U96" s="57" t="s">
        <v>64</v>
      </c>
    </row>
    <row r="97" spans="2:21" ht="45" customHeight="1" x14ac:dyDescent="0.25">
      <c r="B97" s="14">
        <v>94</v>
      </c>
      <c r="C97" s="14" t="s">
        <v>8</v>
      </c>
      <c r="D97" s="14" t="s">
        <v>507</v>
      </c>
      <c r="E97" s="14" t="s">
        <v>698</v>
      </c>
      <c r="F97" s="14" t="s">
        <v>719</v>
      </c>
      <c r="G97" s="14" t="s">
        <v>44</v>
      </c>
      <c r="H97" s="61" t="s">
        <v>58</v>
      </c>
      <c r="I97" s="61">
        <v>4316</v>
      </c>
      <c r="J97" s="14" t="s">
        <v>45</v>
      </c>
      <c r="K97" s="72">
        <v>448345</v>
      </c>
      <c r="L97" s="14" t="s">
        <v>75</v>
      </c>
      <c r="M97" s="14" t="s">
        <v>720</v>
      </c>
      <c r="N97" s="14" t="s">
        <v>207</v>
      </c>
      <c r="O97" s="14" t="s">
        <v>109</v>
      </c>
      <c r="P97" s="73" t="s">
        <v>721</v>
      </c>
      <c r="Q97" s="74">
        <v>45614</v>
      </c>
      <c r="R97" s="73" t="s">
        <v>722</v>
      </c>
      <c r="S97" s="74"/>
      <c r="T97" s="75"/>
      <c r="U97" s="57" t="s">
        <v>534</v>
      </c>
    </row>
    <row r="98" spans="2:21" ht="30" x14ac:dyDescent="0.25">
      <c r="B98" s="14">
        <v>95</v>
      </c>
      <c r="C98" s="14" t="s">
        <v>8</v>
      </c>
      <c r="D98" s="14" t="s">
        <v>507</v>
      </c>
      <c r="E98" s="14" t="s">
        <v>698</v>
      </c>
      <c r="F98" s="14" t="s">
        <v>723</v>
      </c>
      <c r="G98" s="14" t="s">
        <v>44</v>
      </c>
      <c r="H98" s="61" t="s">
        <v>58</v>
      </c>
      <c r="I98" s="61">
        <v>4316</v>
      </c>
      <c r="J98" s="14" t="s">
        <v>45</v>
      </c>
      <c r="K98" s="72">
        <v>44174</v>
      </c>
      <c r="L98" s="14" t="s">
        <v>75</v>
      </c>
      <c r="M98" s="14" t="s">
        <v>724</v>
      </c>
      <c r="N98" s="14" t="s">
        <v>207</v>
      </c>
      <c r="O98" s="14" t="s">
        <v>109</v>
      </c>
      <c r="P98" s="73" t="s">
        <v>725</v>
      </c>
      <c r="Q98" s="74">
        <v>45647</v>
      </c>
      <c r="R98" s="73" t="s">
        <v>726</v>
      </c>
      <c r="S98" s="74"/>
      <c r="T98" s="75"/>
      <c r="U98" s="57" t="s">
        <v>534</v>
      </c>
    </row>
    <row r="99" spans="2:21" ht="45" customHeight="1" x14ac:dyDescent="0.25">
      <c r="B99" s="14">
        <v>96</v>
      </c>
      <c r="C99" s="14" t="s">
        <v>8</v>
      </c>
      <c r="D99" s="14" t="s">
        <v>507</v>
      </c>
      <c r="E99" s="14" t="s">
        <v>698</v>
      </c>
      <c r="F99" s="14" t="s">
        <v>727</v>
      </c>
      <c r="G99" s="14" t="s">
        <v>44</v>
      </c>
      <c r="H99" s="61" t="s">
        <v>58</v>
      </c>
      <c r="I99" s="61">
        <v>4316</v>
      </c>
      <c r="J99" s="14" t="s">
        <v>45</v>
      </c>
      <c r="K99" s="72">
        <v>7400</v>
      </c>
      <c r="L99" s="14" t="s">
        <v>75</v>
      </c>
      <c r="M99" s="14" t="s">
        <v>728</v>
      </c>
      <c r="N99" s="14" t="s">
        <v>207</v>
      </c>
      <c r="O99" s="14" t="s">
        <v>109</v>
      </c>
      <c r="P99" s="73" t="s">
        <v>729</v>
      </c>
      <c r="Q99" s="74">
        <v>45560</v>
      </c>
      <c r="R99" s="73" t="s">
        <v>730</v>
      </c>
      <c r="S99" s="74"/>
      <c r="T99" s="75"/>
      <c r="U99" s="57" t="s">
        <v>64</v>
      </c>
    </row>
    <row r="100" spans="2:21" ht="45" customHeight="1" x14ac:dyDescent="0.25">
      <c r="B100" s="14">
        <v>97</v>
      </c>
      <c r="C100" s="14" t="s">
        <v>8</v>
      </c>
      <c r="D100" s="14" t="s">
        <v>507</v>
      </c>
      <c r="E100" s="14" t="s">
        <v>698</v>
      </c>
      <c r="F100" s="14" t="s">
        <v>731</v>
      </c>
      <c r="G100" s="14" t="s">
        <v>44</v>
      </c>
      <c r="H100" s="61" t="s">
        <v>58</v>
      </c>
      <c r="I100" s="61">
        <v>4316</v>
      </c>
      <c r="J100" s="14" t="s">
        <v>45</v>
      </c>
      <c r="K100" s="72">
        <v>95559</v>
      </c>
      <c r="L100" s="14" t="s">
        <v>75</v>
      </c>
      <c r="M100" s="14" t="s">
        <v>732</v>
      </c>
      <c r="N100" s="14" t="s">
        <v>207</v>
      </c>
      <c r="O100" s="14" t="s">
        <v>109</v>
      </c>
      <c r="P100" s="73" t="s">
        <v>733</v>
      </c>
      <c r="Q100" s="74">
        <v>45443</v>
      </c>
      <c r="R100" s="73" t="s">
        <v>734</v>
      </c>
      <c r="S100" s="74"/>
      <c r="T100" s="75"/>
      <c r="U100" s="57" t="s">
        <v>64</v>
      </c>
    </row>
    <row r="101" spans="2:21" ht="30" x14ac:dyDescent="0.25">
      <c r="B101" s="14">
        <v>98</v>
      </c>
      <c r="C101" s="14" t="s">
        <v>8</v>
      </c>
      <c r="D101" s="14" t="s">
        <v>507</v>
      </c>
      <c r="E101" s="14" t="s">
        <v>698</v>
      </c>
      <c r="F101" s="14" t="s">
        <v>735</v>
      </c>
      <c r="G101" s="14" t="s">
        <v>44</v>
      </c>
      <c r="H101" s="61" t="s">
        <v>58</v>
      </c>
      <c r="I101" s="61">
        <v>13943</v>
      </c>
      <c r="J101" s="14" t="s">
        <v>45</v>
      </c>
      <c r="K101" s="72">
        <v>207100</v>
      </c>
      <c r="L101" s="14" t="s">
        <v>75</v>
      </c>
      <c r="M101" s="14" t="s">
        <v>736</v>
      </c>
      <c r="N101" s="14" t="s">
        <v>442</v>
      </c>
      <c r="O101" s="14" t="s">
        <v>109</v>
      </c>
      <c r="P101" s="73" t="s">
        <v>737</v>
      </c>
      <c r="Q101" s="74">
        <v>45544</v>
      </c>
      <c r="R101" s="73" t="s">
        <v>738</v>
      </c>
      <c r="S101" s="74"/>
      <c r="T101" s="75"/>
      <c r="U101" s="57" t="s">
        <v>64</v>
      </c>
    </row>
    <row r="102" spans="2:21" ht="45" customHeight="1" x14ac:dyDescent="0.25">
      <c r="B102" s="14">
        <v>99</v>
      </c>
      <c r="C102" s="14" t="s">
        <v>8</v>
      </c>
      <c r="D102" s="14" t="s">
        <v>739</v>
      </c>
      <c r="E102" s="14" t="s">
        <v>740</v>
      </c>
      <c r="F102" s="14" t="s">
        <v>741</v>
      </c>
      <c r="G102" s="14" t="s">
        <v>44</v>
      </c>
      <c r="H102" s="61" t="s">
        <v>58</v>
      </c>
      <c r="I102" s="61">
        <v>3557</v>
      </c>
      <c r="J102" s="14">
        <v>1</v>
      </c>
      <c r="K102" s="72">
        <v>3771.5859999999998</v>
      </c>
      <c r="L102" s="14" t="s">
        <v>75</v>
      </c>
      <c r="M102" s="14" t="s">
        <v>742</v>
      </c>
      <c r="N102" s="14" t="s">
        <v>136</v>
      </c>
      <c r="O102" s="14" t="s">
        <v>109</v>
      </c>
      <c r="P102" s="73" t="s">
        <v>743</v>
      </c>
      <c r="Q102" s="74">
        <v>45331</v>
      </c>
      <c r="R102" s="73" t="s">
        <v>744</v>
      </c>
      <c r="S102" s="74"/>
      <c r="T102" s="75"/>
      <c r="U102" s="57" t="s">
        <v>64</v>
      </c>
    </row>
    <row r="103" spans="2:21" ht="90" customHeight="1" x14ac:dyDescent="0.25">
      <c r="B103" s="14">
        <v>100</v>
      </c>
      <c r="C103" s="14" t="s">
        <v>8</v>
      </c>
      <c r="D103" s="14" t="s">
        <v>739</v>
      </c>
      <c r="E103" s="14" t="s">
        <v>740</v>
      </c>
      <c r="F103" s="14" t="s">
        <v>745</v>
      </c>
      <c r="G103" s="14" t="s">
        <v>44</v>
      </c>
      <c r="H103" s="61" t="s">
        <v>58</v>
      </c>
      <c r="I103" s="61">
        <v>3557</v>
      </c>
      <c r="J103" s="14">
        <v>3</v>
      </c>
      <c r="K103" s="72">
        <v>23637.435033333335</v>
      </c>
      <c r="L103" s="14" t="s">
        <v>75</v>
      </c>
      <c r="M103" s="14" t="s">
        <v>742</v>
      </c>
      <c r="N103" s="14" t="s">
        <v>136</v>
      </c>
      <c r="O103" s="14" t="s">
        <v>77</v>
      </c>
      <c r="P103" s="73" t="s">
        <v>746</v>
      </c>
      <c r="Q103" s="74">
        <v>45449</v>
      </c>
      <c r="R103" s="73" t="s">
        <v>747</v>
      </c>
      <c r="S103" s="74">
        <v>45450</v>
      </c>
      <c r="T103" s="75" t="s">
        <v>748</v>
      </c>
      <c r="U103" s="57" t="s">
        <v>64</v>
      </c>
    </row>
    <row r="104" spans="2:21" ht="45" customHeight="1" x14ac:dyDescent="0.25">
      <c r="B104" s="14">
        <v>101</v>
      </c>
      <c r="C104" s="14" t="s">
        <v>8</v>
      </c>
      <c r="D104" s="14" t="s">
        <v>739</v>
      </c>
      <c r="E104" s="14" t="s">
        <v>740</v>
      </c>
      <c r="F104" s="14" t="s">
        <v>749</v>
      </c>
      <c r="G104" s="14" t="s">
        <v>44</v>
      </c>
      <c r="H104" s="61" t="s">
        <v>58</v>
      </c>
      <c r="I104" s="61">
        <v>3557</v>
      </c>
      <c r="J104" s="14">
        <v>1</v>
      </c>
      <c r="K104" s="72">
        <v>523.25</v>
      </c>
      <c r="L104" s="14" t="s">
        <v>75</v>
      </c>
      <c r="M104" s="14" t="s">
        <v>742</v>
      </c>
      <c r="N104" s="14" t="s">
        <v>136</v>
      </c>
      <c r="O104" s="14" t="s">
        <v>109</v>
      </c>
      <c r="P104" s="73" t="s">
        <v>750</v>
      </c>
      <c r="Q104" s="74">
        <v>45443</v>
      </c>
      <c r="R104" s="73" t="s">
        <v>751</v>
      </c>
      <c r="S104" s="74"/>
      <c r="T104" s="75"/>
      <c r="U104" s="57" t="s">
        <v>64</v>
      </c>
    </row>
    <row r="105" spans="2:21" ht="45" customHeight="1" x14ac:dyDescent="0.25">
      <c r="B105" s="14">
        <v>102</v>
      </c>
      <c r="C105" s="14" t="s">
        <v>8</v>
      </c>
      <c r="D105" s="14" t="s">
        <v>739</v>
      </c>
      <c r="E105" s="14" t="s">
        <v>740</v>
      </c>
      <c r="F105" s="14" t="s">
        <v>752</v>
      </c>
      <c r="G105" s="14" t="s">
        <v>44</v>
      </c>
      <c r="H105" s="61" t="s">
        <v>58</v>
      </c>
      <c r="I105" s="61">
        <v>3557</v>
      </c>
      <c r="J105" s="14">
        <v>3</v>
      </c>
      <c r="K105" s="72">
        <v>15508.083500000001</v>
      </c>
      <c r="L105" s="14" t="s">
        <v>75</v>
      </c>
      <c r="M105" s="14" t="s">
        <v>742</v>
      </c>
      <c r="N105" s="14" t="s">
        <v>136</v>
      </c>
      <c r="O105" s="14" t="s">
        <v>77</v>
      </c>
      <c r="P105" s="73" t="s">
        <v>753</v>
      </c>
      <c r="Q105" s="74">
        <v>45449</v>
      </c>
      <c r="R105" s="73" t="s">
        <v>754</v>
      </c>
      <c r="S105" s="74">
        <v>45450</v>
      </c>
      <c r="T105" s="75" t="s">
        <v>748</v>
      </c>
      <c r="U105" s="57" t="s">
        <v>64</v>
      </c>
    </row>
    <row r="106" spans="2:21" ht="45" customHeight="1" x14ac:dyDescent="0.25">
      <c r="B106" s="14">
        <v>103</v>
      </c>
      <c r="C106" s="14" t="s">
        <v>8</v>
      </c>
      <c r="D106" s="14" t="s">
        <v>739</v>
      </c>
      <c r="E106" s="14" t="s">
        <v>740</v>
      </c>
      <c r="F106" s="14" t="s">
        <v>755</v>
      </c>
      <c r="G106" s="14" t="s">
        <v>44</v>
      </c>
      <c r="H106" s="61" t="s">
        <v>58</v>
      </c>
      <c r="I106" s="61">
        <v>3557</v>
      </c>
      <c r="J106" s="14">
        <v>1</v>
      </c>
      <c r="K106" s="72">
        <v>9266.7574999999997</v>
      </c>
      <c r="L106" s="14" t="s">
        <v>75</v>
      </c>
      <c r="M106" s="14" t="s">
        <v>742</v>
      </c>
      <c r="N106" s="14" t="s">
        <v>136</v>
      </c>
      <c r="O106" s="14" t="s">
        <v>109</v>
      </c>
      <c r="P106" s="73" t="s">
        <v>756</v>
      </c>
      <c r="Q106" s="74">
        <v>45421</v>
      </c>
      <c r="R106" s="73" t="s">
        <v>751</v>
      </c>
      <c r="S106" s="74"/>
      <c r="T106" s="75"/>
      <c r="U106" s="57" t="s">
        <v>64</v>
      </c>
    </row>
    <row r="107" spans="2:21" ht="45" customHeight="1" x14ac:dyDescent="0.25">
      <c r="B107" s="14">
        <v>104</v>
      </c>
      <c r="C107" s="14" t="s">
        <v>8</v>
      </c>
      <c r="D107" s="14" t="s">
        <v>739</v>
      </c>
      <c r="E107" s="14" t="s">
        <v>740</v>
      </c>
      <c r="F107" s="14" t="s">
        <v>757</v>
      </c>
      <c r="G107" s="14" t="s">
        <v>44</v>
      </c>
      <c r="H107" s="61" t="s">
        <v>58</v>
      </c>
      <c r="I107" s="61">
        <v>3557</v>
      </c>
      <c r="J107" s="14">
        <v>1</v>
      </c>
      <c r="K107" s="72">
        <v>586.04</v>
      </c>
      <c r="L107" s="14" t="s">
        <v>75</v>
      </c>
      <c r="M107" s="14" t="s">
        <v>742</v>
      </c>
      <c r="N107" s="14" t="s">
        <v>136</v>
      </c>
      <c r="O107" s="14" t="s">
        <v>109</v>
      </c>
      <c r="P107" s="73" t="s">
        <v>758</v>
      </c>
      <c r="Q107" s="74">
        <v>45421</v>
      </c>
      <c r="R107" s="73" t="s">
        <v>751</v>
      </c>
      <c r="S107" s="74"/>
      <c r="T107" s="75"/>
      <c r="U107" s="57" t="s">
        <v>64</v>
      </c>
    </row>
    <row r="108" spans="2:21" ht="45" customHeight="1" x14ac:dyDescent="0.25">
      <c r="B108" s="14">
        <v>105</v>
      </c>
      <c r="C108" s="14" t="s">
        <v>8</v>
      </c>
      <c r="D108" s="14" t="s">
        <v>739</v>
      </c>
      <c r="E108" s="14" t="s">
        <v>740</v>
      </c>
      <c r="F108" s="14" t="s">
        <v>759</v>
      </c>
      <c r="G108" s="14" t="s">
        <v>44</v>
      </c>
      <c r="H108" s="61" t="s">
        <v>58</v>
      </c>
      <c r="I108" s="61">
        <v>3557</v>
      </c>
      <c r="J108" s="14">
        <v>1</v>
      </c>
      <c r="K108" s="72">
        <v>3652.9826666666663</v>
      </c>
      <c r="L108" s="14" t="s">
        <v>75</v>
      </c>
      <c r="M108" s="14" t="s">
        <v>742</v>
      </c>
      <c r="N108" s="14" t="s">
        <v>136</v>
      </c>
      <c r="O108" s="14" t="s">
        <v>77</v>
      </c>
      <c r="P108" s="73" t="s">
        <v>760</v>
      </c>
      <c r="Q108" s="74">
        <v>45587</v>
      </c>
      <c r="R108" s="73" t="s">
        <v>761</v>
      </c>
      <c r="S108" s="74">
        <v>45588</v>
      </c>
      <c r="T108" s="75" t="s">
        <v>762</v>
      </c>
      <c r="U108" s="57" t="s">
        <v>64</v>
      </c>
    </row>
    <row r="109" spans="2:21" ht="45" customHeight="1" x14ac:dyDescent="0.25">
      <c r="B109" s="14">
        <v>106</v>
      </c>
      <c r="C109" s="14" t="s">
        <v>8</v>
      </c>
      <c r="D109" s="14" t="s">
        <v>739</v>
      </c>
      <c r="E109" s="14" t="s">
        <v>740</v>
      </c>
      <c r="F109" s="14" t="s">
        <v>763</v>
      </c>
      <c r="G109" s="14" t="s">
        <v>44</v>
      </c>
      <c r="H109" s="61" t="s">
        <v>58</v>
      </c>
      <c r="I109" s="61">
        <v>3557</v>
      </c>
      <c r="J109" s="14">
        <v>1</v>
      </c>
      <c r="K109" s="72">
        <v>2291.835</v>
      </c>
      <c r="L109" s="14" t="s">
        <v>75</v>
      </c>
      <c r="M109" s="14" t="s">
        <v>742</v>
      </c>
      <c r="N109" s="14" t="s">
        <v>136</v>
      </c>
      <c r="O109" s="14" t="s">
        <v>77</v>
      </c>
      <c r="P109" s="73" t="s">
        <v>764</v>
      </c>
      <c r="Q109" s="74">
        <v>45464</v>
      </c>
      <c r="R109" s="73" t="s">
        <v>765</v>
      </c>
      <c r="S109" s="74">
        <v>45465</v>
      </c>
      <c r="T109" s="75" t="s">
        <v>748</v>
      </c>
      <c r="U109" s="57" t="s">
        <v>64</v>
      </c>
    </row>
    <row r="110" spans="2:21" ht="45" customHeight="1" x14ac:dyDescent="0.25">
      <c r="B110" s="14">
        <v>107</v>
      </c>
      <c r="C110" s="14" t="s">
        <v>8</v>
      </c>
      <c r="D110" s="14" t="s">
        <v>739</v>
      </c>
      <c r="E110" s="14" t="s">
        <v>740</v>
      </c>
      <c r="F110" s="14" t="s">
        <v>766</v>
      </c>
      <c r="G110" s="14" t="s">
        <v>44</v>
      </c>
      <c r="H110" s="61" t="s">
        <v>58</v>
      </c>
      <c r="I110" s="61">
        <v>3557</v>
      </c>
      <c r="J110" s="14">
        <v>1</v>
      </c>
      <c r="K110" s="72">
        <v>8267.35</v>
      </c>
      <c r="L110" s="14" t="s">
        <v>75</v>
      </c>
      <c r="M110" s="14" t="s">
        <v>742</v>
      </c>
      <c r="N110" s="14" t="s">
        <v>136</v>
      </c>
      <c r="O110" s="14" t="s">
        <v>77</v>
      </c>
      <c r="P110" s="73" t="s">
        <v>767</v>
      </c>
      <c r="Q110" s="74">
        <v>45631</v>
      </c>
      <c r="R110" s="73" t="s">
        <v>768</v>
      </c>
      <c r="S110" s="74">
        <v>45632</v>
      </c>
      <c r="T110" s="75" t="s">
        <v>762</v>
      </c>
      <c r="U110" s="57" t="s">
        <v>64</v>
      </c>
    </row>
    <row r="111" spans="2:21" ht="45" customHeight="1" x14ac:dyDescent="0.25">
      <c r="B111" s="14">
        <v>108</v>
      </c>
      <c r="C111" s="14" t="s">
        <v>8</v>
      </c>
      <c r="D111" s="14" t="s">
        <v>739</v>
      </c>
      <c r="E111" s="14" t="s">
        <v>740</v>
      </c>
      <c r="F111" s="14" t="s">
        <v>769</v>
      </c>
      <c r="G111" s="14" t="s">
        <v>44</v>
      </c>
      <c r="H111" s="61" t="s">
        <v>58</v>
      </c>
      <c r="I111" s="61">
        <v>3557</v>
      </c>
      <c r="J111" s="14">
        <v>1</v>
      </c>
      <c r="K111" s="72">
        <v>3819.7249999999999</v>
      </c>
      <c r="L111" s="14" t="s">
        <v>75</v>
      </c>
      <c r="M111" s="14" t="s">
        <v>742</v>
      </c>
      <c r="N111" s="14" t="s">
        <v>136</v>
      </c>
      <c r="O111" s="14" t="s">
        <v>109</v>
      </c>
      <c r="P111" s="73" t="s">
        <v>770</v>
      </c>
      <c r="Q111" s="74">
        <v>45433</v>
      </c>
      <c r="R111" s="73" t="s">
        <v>771</v>
      </c>
      <c r="S111" s="74"/>
      <c r="T111" s="75"/>
      <c r="U111" s="57" t="s">
        <v>64</v>
      </c>
    </row>
    <row r="112" spans="2:21" ht="45" customHeight="1" x14ac:dyDescent="0.25">
      <c r="B112" s="14">
        <v>109</v>
      </c>
      <c r="C112" s="14" t="s">
        <v>8</v>
      </c>
      <c r="D112" s="14" t="s">
        <v>739</v>
      </c>
      <c r="E112" s="14" t="s">
        <v>740</v>
      </c>
      <c r="F112" s="14" t="s">
        <v>772</v>
      </c>
      <c r="G112" s="14" t="s">
        <v>44</v>
      </c>
      <c r="H112" s="61" t="s">
        <v>58</v>
      </c>
      <c r="I112" s="61">
        <v>3557</v>
      </c>
      <c r="J112" s="14">
        <v>1</v>
      </c>
      <c r="K112" s="72">
        <v>1799.2125666666666</v>
      </c>
      <c r="L112" s="14" t="s">
        <v>75</v>
      </c>
      <c r="M112" s="14" t="s">
        <v>742</v>
      </c>
      <c r="N112" s="14" t="s">
        <v>136</v>
      </c>
      <c r="O112" s="14" t="s">
        <v>77</v>
      </c>
      <c r="P112" s="73" t="s">
        <v>773</v>
      </c>
      <c r="Q112" s="74">
        <v>45571</v>
      </c>
      <c r="R112" s="73" t="s">
        <v>774</v>
      </c>
      <c r="S112" s="74">
        <v>45572</v>
      </c>
      <c r="T112" s="75" t="s">
        <v>762</v>
      </c>
      <c r="U112" s="57" t="s">
        <v>64</v>
      </c>
    </row>
    <row r="113" spans="2:21" ht="45" customHeight="1" x14ac:dyDescent="0.25">
      <c r="B113" s="14">
        <v>110</v>
      </c>
      <c r="C113" s="14" t="s">
        <v>8</v>
      </c>
      <c r="D113" s="14" t="s">
        <v>739</v>
      </c>
      <c r="E113" s="14" t="s">
        <v>740</v>
      </c>
      <c r="F113" s="14" t="s">
        <v>775</v>
      </c>
      <c r="G113" s="14" t="s">
        <v>44</v>
      </c>
      <c r="H113" s="61" t="s">
        <v>58</v>
      </c>
      <c r="I113" s="61">
        <v>3557</v>
      </c>
      <c r="J113" s="14">
        <v>1</v>
      </c>
      <c r="K113" s="72">
        <v>891.26916666666659</v>
      </c>
      <c r="L113" s="14" t="s">
        <v>75</v>
      </c>
      <c r="M113" s="14" t="s">
        <v>742</v>
      </c>
      <c r="N113" s="14" t="s">
        <v>136</v>
      </c>
      <c r="O113" s="14" t="s">
        <v>49</v>
      </c>
      <c r="P113" s="73" t="s">
        <v>776</v>
      </c>
      <c r="Q113" s="74">
        <v>45864</v>
      </c>
      <c r="R113" s="73" t="s">
        <v>777</v>
      </c>
      <c r="S113" s="74"/>
      <c r="T113" s="75"/>
      <c r="U113" s="57" t="s">
        <v>52</v>
      </c>
    </row>
    <row r="114" spans="2:21" ht="45" customHeight="1" x14ac:dyDescent="0.25">
      <c r="B114" s="14">
        <v>111</v>
      </c>
      <c r="C114" s="14" t="s">
        <v>8</v>
      </c>
      <c r="D114" s="14" t="s">
        <v>739</v>
      </c>
      <c r="E114" s="14" t="s">
        <v>740</v>
      </c>
      <c r="F114" s="14" t="s">
        <v>778</v>
      </c>
      <c r="G114" s="14" t="s">
        <v>44</v>
      </c>
      <c r="H114" s="61" t="s">
        <v>58</v>
      </c>
      <c r="I114" s="61">
        <v>3557</v>
      </c>
      <c r="J114" s="14">
        <v>1</v>
      </c>
      <c r="K114" s="72">
        <v>2354.625</v>
      </c>
      <c r="L114" s="14" t="s">
        <v>75</v>
      </c>
      <c r="M114" s="14" t="s">
        <v>742</v>
      </c>
      <c r="N114" s="14" t="s">
        <v>136</v>
      </c>
      <c r="O114" s="14" t="s">
        <v>77</v>
      </c>
      <c r="P114" s="73" t="s">
        <v>779</v>
      </c>
      <c r="Q114" s="74">
        <v>45631</v>
      </c>
      <c r="R114" s="73" t="s">
        <v>780</v>
      </c>
      <c r="S114" s="74">
        <v>45632</v>
      </c>
      <c r="T114" s="75" t="s">
        <v>762</v>
      </c>
      <c r="U114" s="57" t="s">
        <v>64</v>
      </c>
    </row>
    <row r="115" spans="2:21" ht="45" customHeight="1" x14ac:dyDescent="0.25">
      <c r="B115" s="14">
        <v>112</v>
      </c>
      <c r="C115" s="14" t="s">
        <v>8</v>
      </c>
      <c r="D115" s="14" t="s">
        <v>739</v>
      </c>
      <c r="E115" s="14" t="s">
        <v>740</v>
      </c>
      <c r="F115" s="14" t="s">
        <v>781</v>
      </c>
      <c r="G115" s="14" t="s">
        <v>44</v>
      </c>
      <c r="H115" s="61" t="s">
        <v>58</v>
      </c>
      <c r="I115" s="61">
        <v>3557</v>
      </c>
      <c r="J115" s="14">
        <v>1</v>
      </c>
      <c r="K115" s="72">
        <v>600.86541666666676</v>
      </c>
      <c r="L115" s="14" t="s">
        <v>75</v>
      </c>
      <c r="M115" s="14" t="s">
        <v>742</v>
      </c>
      <c r="N115" s="14" t="s">
        <v>136</v>
      </c>
      <c r="O115" s="14" t="s">
        <v>77</v>
      </c>
      <c r="P115" s="73" t="s">
        <v>782</v>
      </c>
      <c r="Q115" s="74">
        <v>45631</v>
      </c>
      <c r="R115" s="73" t="s">
        <v>783</v>
      </c>
      <c r="S115" s="74">
        <v>45632</v>
      </c>
      <c r="T115" s="75" t="s">
        <v>762</v>
      </c>
      <c r="U115" s="57" t="s">
        <v>64</v>
      </c>
    </row>
    <row r="116" spans="2:21" ht="45" x14ac:dyDescent="0.25">
      <c r="B116" s="14">
        <v>113</v>
      </c>
      <c r="C116" s="14" t="s">
        <v>8</v>
      </c>
      <c r="D116" s="14" t="s">
        <v>739</v>
      </c>
      <c r="E116" s="14" t="s">
        <v>740</v>
      </c>
      <c r="F116" s="14" t="s">
        <v>784</v>
      </c>
      <c r="G116" s="14" t="s">
        <v>44</v>
      </c>
      <c r="H116" s="61" t="s">
        <v>58</v>
      </c>
      <c r="I116" s="61">
        <v>3557</v>
      </c>
      <c r="J116" s="14">
        <v>1</v>
      </c>
      <c r="K116" s="72">
        <v>251.11813999999998</v>
      </c>
      <c r="L116" s="14" t="s">
        <v>75</v>
      </c>
      <c r="M116" s="14" t="s">
        <v>742</v>
      </c>
      <c r="N116" s="14" t="s">
        <v>136</v>
      </c>
      <c r="O116" s="14" t="s">
        <v>77</v>
      </c>
      <c r="P116" s="73" t="s">
        <v>785</v>
      </c>
      <c r="Q116" s="74">
        <v>45644</v>
      </c>
      <c r="R116" s="73" t="s">
        <v>786</v>
      </c>
      <c r="S116" s="74">
        <v>45645</v>
      </c>
      <c r="T116" s="75" t="s">
        <v>762</v>
      </c>
      <c r="U116" s="57" t="s">
        <v>64</v>
      </c>
    </row>
    <row r="117" spans="2:21" ht="45" customHeight="1" x14ac:dyDescent="0.25">
      <c r="B117" s="14">
        <v>114</v>
      </c>
      <c r="C117" s="14" t="s">
        <v>8</v>
      </c>
      <c r="D117" s="14" t="s">
        <v>739</v>
      </c>
      <c r="E117" s="14" t="s">
        <v>740</v>
      </c>
      <c r="F117" s="14" t="s">
        <v>787</v>
      </c>
      <c r="G117" s="14" t="s">
        <v>44</v>
      </c>
      <c r="H117" s="61" t="s">
        <v>58</v>
      </c>
      <c r="I117" s="61">
        <v>3557</v>
      </c>
      <c r="J117" s="14">
        <v>1</v>
      </c>
      <c r="K117" s="72">
        <v>184.184</v>
      </c>
      <c r="L117" s="14" t="s">
        <v>75</v>
      </c>
      <c r="M117" s="14" t="s">
        <v>742</v>
      </c>
      <c r="N117" s="14" t="s">
        <v>136</v>
      </c>
      <c r="O117" s="14" t="s">
        <v>109</v>
      </c>
      <c r="P117" s="73" t="s">
        <v>788</v>
      </c>
      <c r="Q117" s="74">
        <v>45645</v>
      </c>
      <c r="R117" s="73" t="s">
        <v>789</v>
      </c>
      <c r="S117" s="74"/>
      <c r="T117" s="75"/>
      <c r="U117" s="57" t="s">
        <v>64</v>
      </c>
    </row>
    <row r="118" spans="2:21" ht="45" customHeight="1" x14ac:dyDescent="0.25">
      <c r="B118" s="14">
        <v>115</v>
      </c>
      <c r="C118" s="14" t="s">
        <v>8</v>
      </c>
      <c r="D118" s="14" t="s">
        <v>739</v>
      </c>
      <c r="E118" s="14" t="s">
        <v>740</v>
      </c>
      <c r="F118" s="14" t="s">
        <v>790</v>
      </c>
      <c r="G118" s="14" t="s">
        <v>44</v>
      </c>
      <c r="H118" s="61" t="s">
        <v>58</v>
      </c>
      <c r="I118" s="61">
        <v>3557</v>
      </c>
      <c r="J118" s="14">
        <v>1</v>
      </c>
      <c r="K118" s="72">
        <v>5645.5186666666668</v>
      </c>
      <c r="L118" s="14" t="s">
        <v>75</v>
      </c>
      <c r="M118" s="14" t="s">
        <v>742</v>
      </c>
      <c r="N118" s="14" t="s">
        <v>136</v>
      </c>
      <c r="O118" s="14" t="s">
        <v>791</v>
      </c>
      <c r="P118" s="73" t="s">
        <v>792</v>
      </c>
      <c r="Q118" s="74">
        <v>45587</v>
      </c>
      <c r="R118" s="73" t="s">
        <v>793</v>
      </c>
      <c r="S118" s="74"/>
      <c r="T118" s="75"/>
      <c r="U118" s="57" t="s">
        <v>52</v>
      </c>
    </row>
    <row r="119" spans="2:21" ht="45" customHeight="1" x14ac:dyDescent="0.25">
      <c r="B119" s="14">
        <v>116</v>
      </c>
      <c r="C119" s="14" t="s">
        <v>8</v>
      </c>
      <c r="D119" s="14" t="s">
        <v>739</v>
      </c>
      <c r="E119" s="14" t="s">
        <v>740</v>
      </c>
      <c r="F119" s="14" t="s">
        <v>794</v>
      </c>
      <c r="G119" s="14" t="s">
        <v>44</v>
      </c>
      <c r="H119" s="61" t="s">
        <v>58</v>
      </c>
      <c r="I119" s="61">
        <v>3557</v>
      </c>
      <c r="J119" s="14">
        <v>1</v>
      </c>
      <c r="K119" s="72">
        <v>8351.07</v>
      </c>
      <c r="L119" s="14" t="s">
        <v>75</v>
      </c>
      <c r="M119" s="14" t="s">
        <v>742</v>
      </c>
      <c r="N119" s="14" t="s">
        <v>136</v>
      </c>
      <c r="O119" s="14" t="s">
        <v>109</v>
      </c>
      <c r="P119" s="73" t="s">
        <v>795</v>
      </c>
      <c r="Q119" s="74">
        <v>45331</v>
      </c>
      <c r="R119" s="73" t="s">
        <v>796</v>
      </c>
      <c r="S119" s="74"/>
      <c r="T119" s="75"/>
      <c r="U119" s="57" t="s">
        <v>64</v>
      </c>
    </row>
    <row r="120" spans="2:21" ht="45" customHeight="1" x14ac:dyDescent="0.25">
      <c r="B120" s="14">
        <v>117</v>
      </c>
      <c r="C120" s="14" t="s">
        <v>8</v>
      </c>
      <c r="D120" s="14" t="s">
        <v>739</v>
      </c>
      <c r="E120" s="14" t="s">
        <v>740</v>
      </c>
      <c r="F120" s="14" t="s">
        <v>794</v>
      </c>
      <c r="G120" s="14" t="s">
        <v>44</v>
      </c>
      <c r="H120" s="61" t="s">
        <v>58</v>
      </c>
      <c r="I120" s="61">
        <v>3557</v>
      </c>
      <c r="J120" s="14">
        <v>1</v>
      </c>
      <c r="K120" s="72">
        <v>11804.52</v>
      </c>
      <c r="L120" s="14" t="s">
        <v>75</v>
      </c>
      <c r="M120" s="14" t="s">
        <v>742</v>
      </c>
      <c r="N120" s="14" t="s">
        <v>136</v>
      </c>
      <c r="O120" s="14" t="s">
        <v>77</v>
      </c>
      <c r="P120" s="73" t="s">
        <v>795</v>
      </c>
      <c r="Q120" s="74">
        <v>45464</v>
      </c>
      <c r="R120" s="73" t="s">
        <v>796</v>
      </c>
      <c r="S120" s="74">
        <v>45465</v>
      </c>
      <c r="T120" s="75" t="s">
        <v>748</v>
      </c>
      <c r="U120" s="57" t="s">
        <v>64</v>
      </c>
    </row>
    <row r="121" spans="2:21" ht="45" customHeight="1" x14ac:dyDescent="0.25">
      <c r="B121" s="14">
        <v>118</v>
      </c>
      <c r="C121" s="14" t="s">
        <v>8</v>
      </c>
      <c r="D121" s="14" t="s">
        <v>739</v>
      </c>
      <c r="E121" s="14" t="s">
        <v>740</v>
      </c>
      <c r="F121" s="14" t="s">
        <v>797</v>
      </c>
      <c r="G121" s="14" t="s">
        <v>44</v>
      </c>
      <c r="H121" s="61" t="s">
        <v>58</v>
      </c>
      <c r="I121" s="61">
        <v>3557</v>
      </c>
      <c r="J121" s="14">
        <v>1</v>
      </c>
      <c r="K121" s="72">
        <v>1067.43</v>
      </c>
      <c r="L121" s="14" t="s">
        <v>75</v>
      </c>
      <c r="M121" s="14" t="s">
        <v>742</v>
      </c>
      <c r="N121" s="14" t="s">
        <v>136</v>
      </c>
      <c r="O121" s="14" t="s">
        <v>77</v>
      </c>
      <c r="P121" s="73" t="s">
        <v>798</v>
      </c>
      <c r="Q121" s="74">
        <v>45587</v>
      </c>
      <c r="R121" s="73" t="s">
        <v>799</v>
      </c>
      <c r="S121" s="74">
        <v>45588</v>
      </c>
      <c r="T121" s="75" t="s">
        <v>762</v>
      </c>
      <c r="U121" s="57" t="s">
        <v>64</v>
      </c>
    </row>
    <row r="122" spans="2:21" ht="45" customHeight="1" x14ac:dyDescent="0.25">
      <c r="B122" s="14">
        <v>119</v>
      </c>
      <c r="C122" s="14" t="s">
        <v>8</v>
      </c>
      <c r="D122" s="14" t="s">
        <v>739</v>
      </c>
      <c r="E122" s="14" t="s">
        <v>740</v>
      </c>
      <c r="F122" s="14" t="s">
        <v>800</v>
      </c>
      <c r="G122" s="14" t="s">
        <v>44</v>
      </c>
      <c r="H122" s="61" t="s">
        <v>58</v>
      </c>
      <c r="I122" s="61">
        <v>3557</v>
      </c>
      <c r="J122" s="14">
        <v>1</v>
      </c>
      <c r="K122" s="72">
        <v>3827.0505000000003</v>
      </c>
      <c r="L122" s="14" t="s">
        <v>75</v>
      </c>
      <c r="M122" s="14" t="s">
        <v>742</v>
      </c>
      <c r="N122" s="14" t="s">
        <v>136</v>
      </c>
      <c r="O122" s="14" t="s">
        <v>109</v>
      </c>
      <c r="P122" s="73" t="s">
        <v>801</v>
      </c>
      <c r="Q122" s="74">
        <v>45331</v>
      </c>
      <c r="R122" s="73" t="s">
        <v>796</v>
      </c>
      <c r="S122" s="74"/>
      <c r="T122" s="75"/>
      <c r="U122" s="57" t="s">
        <v>64</v>
      </c>
    </row>
    <row r="123" spans="2:21" ht="45" x14ac:dyDescent="0.25">
      <c r="B123" s="14">
        <v>120</v>
      </c>
      <c r="C123" s="14" t="s">
        <v>8</v>
      </c>
      <c r="D123" s="14" t="s">
        <v>739</v>
      </c>
      <c r="E123" s="14" t="s">
        <v>740</v>
      </c>
      <c r="F123" s="14" t="s">
        <v>802</v>
      </c>
      <c r="G123" s="14" t="s">
        <v>44</v>
      </c>
      <c r="H123" s="61" t="s">
        <v>58</v>
      </c>
      <c r="I123" s="61">
        <v>3557</v>
      </c>
      <c r="J123" s="14">
        <v>1</v>
      </c>
      <c r="K123" s="72">
        <v>1394.7752</v>
      </c>
      <c r="L123" s="14" t="s">
        <v>75</v>
      </c>
      <c r="M123" s="14" t="s">
        <v>742</v>
      </c>
      <c r="N123" s="14" t="s">
        <v>136</v>
      </c>
      <c r="O123" s="14" t="s">
        <v>77</v>
      </c>
      <c r="P123" s="73" t="s">
        <v>803</v>
      </c>
      <c r="Q123" s="74">
        <v>45587</v>
      </c>
      <c r="R123" s="73" t="s">
        <v>804</v>
      </c>
      <c r="S123" s="74">
        <v>45588</v>
      </c>
      <c r="T123" s="54" t="s">
        <v>762</v>
      </c>
      <c r="U123" s="57" t="s">
        <v>64</v>
      </c>
    </row>
    <row r="124" spans="2:21" ht="45" customHeight="1" x14ac:dyDescent="0.25">
      <c r="B124" s="14">
        <v>121</v>
      </c>
      <c r="C124" s="14" t="s">
        <v>8</v>
      </c>
      <c r="D124" s="14" t="s">
        <v>739</v>
      </c>
      <c r="E124" s="14" t="s">
        <v>740</v>
      </c>
      <c r="F124" s="14" t="s">
        <v>805</v>
      </c>
      <c r="G124" s="14" t="s">
        <v>44</v>
      </c>
      <c r="H124" s="61" t="s">
        <v>58</v>
      </c>
      <c r="I124" s="61">
        <v>3557</v>
      </c>
      <c r="J124" s="14">
        <v>1</v>
      </c>
      <c r="K124" s="72">
        <v>1850.212</v>
      </c>
      <c r="L124" s="14" t="s">
        <v>75</v>
      </c>
      <c r="M124" s="14" t="s">
        <v>742</v>
      </c>
      <c r="N124" s="14" t="s">
        <v>136</v>
      </c>
      <c r="O124" s="14" t="s">
        <v>77</v>
      </c>
      <c r="P124" s="73" t="s">
        <v>806</v>
      </c>
      <c r="Q124" s="74">
        <v>45587</v>
      </c>
      <c r="R124" s="73" t="s">
        <v>807</v>
      </c>
      <c r="S124" s="74">
        <v>45588</v>
      </c>
      <c r="T124" s="54" t="s">
        <v>762</v>
      </c>
      <c r="U124" s="57" t="s">
        <v>64</v>
      </c>
    </row>
    <row r="125" spans="2:21" ht="45" customHeight="1" x14ac:dyDescent="0.25">
      <c r="B125" s="14">
        <v>122</v>
      </c>
      <c r="C125" s="14" t="s">
        <v>8</v>
      </c>
      <c r="D125" s="14" t="s">
        <v>739</v>
      </c>
      <c r="E125" s="14" t="s">
        <v>740</v>
      </c>
      <c r="F125" s="14" t="s">
        <v>808</v>
      </c>
      <c r="G125" s="14" t="s">
        <v>44</v>
      </c>
      <c r="H125" s="61" t="s">
        <v>58</v>
      </c>
      <c r="I125" s="61">
        <v>3557</v>
      </c>
      <c r="J125" s="14">
        <v>1</v>
      </c>
      <c r="K125" s="72">
        <v>376.74</v>
      </c>
      <c r="L125" s="14" t="s">
        <v>75</v>
      </c>
      <c r="M125" s="14" t="s">
        <v>742</v>
      </c>
      <c r="N125" s="14" t="s">
        <v>136</v>
      </c>
      <c r="O125" s="14" t="s">
        <v>77</v>
      </c>
      <c r="P125" s="73" t="s">
        <v>809</v>
      </c>
      <c r="Q125" s="74">
        <v>45644</v>
      </c>
      <c r="R125" s="73" t="s">
        <v>810</v>
      </c>
      <c r="S125" s="74">
        <v>45645</v>
      </c>
      <c r="T125" s="54" t="s">
        <v>762</v>
      </c>
      <c r="U125" s="57" t="s">
        <v>811</v>
      </c>
    </row>
    <row r="126" spans="2:21" ht="45" customHeight="1" x14ac:dyDescent="0.25">
      <c r="B126" s="14">
        <v>123</v>
      </c>
      <c r="C126" s="14" t="s">
        <v>8</v>
      </c>
      <c r="D126" s="14" t="s">
        <v>739</v>
      </c>
      <c r="E126" s="14" t="s">
        <v>740</v>
      </c>
      <c r="F126" s="14" t="s">
        <v>812</v>
      </c>
      <c r="G126" s="14" t="s">
        <v>44</v>
      </c>
      <c r="H126" s="61" t="s">
        <v>58</v>
      </c>
      <c r="I126" s="61">
        <v>2658</v>
      </c>
      <c r="J126" s="14">
        <v>1</v>
      </c>
      <c r="K126" s="72">
        <v>47864.817000000003</v>
      </c>
      <c r="L126" s="14" t="s">
        <v>75</v>
      </c>
      <c r="M126" s="14" t="s">
        <v>742</v>
      </c>
      <c r="N126" s="14" t="s">
        <v>136</v>
      </c>
      <c r="O126" s="14" t="s">
        <v>77</v>
      </c>
      <c r="P126" s="73" t="s">
        <v>813</v>
      </c>
      <c r="Q126" s="74">
        <v>45322</v>
      </c>
      <c r="R126" s="73" t="s">
        <v>814</v>
      </c>
      <c r="S126" s="74">
        <v>45323</v>
      </c>
      <c r="T126" s="54" t="s">
        <v>815</v>
      </c>
      <c r="U126" s="57" t="s">
        <v>64</v>
      </c>
    </row>
    <row r="127" spans="2:21" ht="45" x14ac:dyDescent="0.25">
      <c r="B127" s="14">
        <v>124</v>
      </c>
      <c r="C127" s="99" t="s">
        <v>8</v>
      </c>
      <c r="D127" s="99" t="s">
        <v>739</v>
      </c>
      <c r="E127" s="99" t="s">
        <v>740</v>
      </c>
      <c r="F127" s="99" t="s">
        <v>816</v>
      </c>
      <c r="G127" s="14" t="s">
        <v>44</v>
      </c>
      <c r="H127" s="61" t="s">
        <v>58</v>
      </c>
      <c r="I127" s="61">
        <v>2658</v>
      </c>
      <c r="J127" s="99">
        <v>1</v>
      </c>
      <c r="K127" s="100">
        <v>45585.54</v>
      </c>
      <c r="L127" s="101" t="s">
        <v>75</v>
      </c>
      <c r="M127" s="99" t="s">
        <v>742</v>
      </c>
      <c r="N127" s="99" t="s">
        <v>136</v>
      </c>
      <c r="O127" s="99" t="s">
        <v>77</v>
      </c>
      <c r="P127" s="73" t="s">
        <v>817</v>
      </c>
      <c r="Q127" s="74">
        <v>45322</v>
      </c>
      <c r="R127" s="73" t="s">
        <v>814</v>
      </c>
      <c r="S127" s="103">
        <v>45323</v>
      </c>
      <c r="T127" s="104" t="s">
        <v>815</v>
      </c>
      <c r="U127" s="57" t="s">
        <v>470</v>
      </c>
    </row>
    <row r="128" spans="2:21" ht="120" customHeight="1" x14ac:dyDescent="0.25">
      <c r="B128" s="14">
        <v>125</v>
      </c>
      <c r="C128" s="99" t="s">
        <v>8</v>
      </c>
      <c r="D128" s="99" t="s">
        <v>739</v>
      </c>
      <c r="E128" s="99" t="s">
        <v>740</v>
      </c>
      <c r="F128" s="99" t="s">
        <v>818</v>
      </c>
      <c r="G128" s="14" t="s">
        <v>44</v>
      </c>
      <c r="H128" s="61" t="s">
        <v>58</v>
      </c>
      <c r="I128" s="61">
        <v>2658</v>
      </c>
      <c r="J128" s="99">
        <v>1</v>
      </c>
      <c r="K128" s="100">
        <v>23808.084299999995</v>
      </c>
      <c r="L128" s="101" t="s">
        <v>75</v>
      </c>
      <c r="M128" s="99" t="s">
        <v>742</v>
      </c>
      <c r="N128" s="99" t="s">
        <v>136</v>
      </c>
      <c r="O128" s="99" t="s">
        <v>77</v>
      </c>
      <c r="P128" s="73" t="s">
        <v>819</v>
      </c>
      <c r="Q128" s="74">
        <v>45291</v>
      </c>
      <c r="R128" s="73" t="s">
        <v>814</v>
      </c>
      <c r="S128" s="103">
        <v>45292</v>
      </c>
      <c r="T128" s="104" t="s">
        <v>820</v>
      </c>
      <c r="U128" s="57" t="s">
        <v>470</v>
      </c>
    </row>
    <row r="129" spans="1:21" ht="45" customHeight="1" x14ac:dyDescent="0.25">
      <c r="B129" s="14">
        <v>126</v>
      </c>
      <c r="C129" s="99" t="s">
        <v>8</v>
      </c>
      <c r="D129" s="99" t="s">
        <v>739</v>
      </c>
      <c r="E129" s="99" t="s">
        <v>821</v>
      </c>
      <c r="F129" s="99" t="s">
        <v>822</v>
      </c>
      <c r="G129" s="14"/>
      <c r="H129" s="61"/>
      <c r="I129" s="61"/>
      <c r="J129" s="99"/>
      <c r="K129" s="100"/>
      <c r="L129" s="101"/>
      <c r="M129" s="99"/>
      <c r="N129" s="99"/>
      <c r="O129" s="99"/>
      <c r="P129" s="73"/>
      <c r="Q129" s="74"/>
      <c r="R129" s="73"/>
      <c r="S129" s="103"/>
      <c r="T129" s="104"/>
      <c r="U129" s="57" t="s">
        <v>117</v>
      </c>
    </row>
    <row r="130" spans="1:21" customFormat="1" ht="45" customHeight="1" x14ac:dyDescent="0.25">
      <c r="A130" s="48"/>
      <c r="B130" s="14">
        <v>127</v>
      </c>
      <c r="C130" s="99" t="s">
        <v>8</v>
      </c>
      <c r="D130" s="99" t="s">
        <v>739</v>
      </c>
      <c r="E130" s="99" t="s">
        <v>821</v>
      </c>
      <c r="F130" s="83" t="s">
        <v>823</v>
      </c>
      <c r="G130" s="14"/>
      <c r="H130" s="61"/>
      <c r="I130" s="61"/>
      <c r="J130" s="99"/>
      <c r="K130" s="100"/>
      <c r="L130" s="101"/>
      <c r="M130" s="99"/>
      <c r="N130" s="99"/>
      <c r="O130" s="99"/>
      <c r="P130" s="73"/>
      <c r="Q130" s="74"/>
      <c r="R130" s="73"/>
      <c r="S130" s="103"/>
      <c r="T130" s="104"/>
      <c r="U130" s="57" t="s">
        <v>117</v>
      </c>
    </row>
    <row r="131" spans="1:21" ht="129.94999999999999" customHeight="1" x14ac:dyDescent="0.25">
      <c r="B131" s="99">
        <v>128</v>
      </c>
      <c r="C131" s="99" t="s">
        <v>8</v>
      </c>
      <c r="D131" s="99" t="s">
        <v>507</v>
      </c>
      <c r="E131" s="99" t="s">
        <v>528</v>
      </c>
      <c r="F131" s="79" t="s">
        <v>2477</v>
      </c>
      <c r="G131" s="14" t="s">
        <v>44</v>
      </c>
      <c r="H131" s="61" t="s">
        <v>58</v>
      </c>
      <c r="I131" s="61">
        <v>3417</v>
      </c>
      <c r="J131" s="99">
        <v>1</v>
      </c>
      <c r="K131" s="100">
        <v>207448.87</v>
      </c>
      <c r="L131" s="101" t="s">
        <v>75</v>
      </c>
      <c r="M131" s="99" t="s">
        <v>530</v>
      </c>
      <c r="N131" s="99" t="s">
        <v>136</v>
      </c>
      <c r="O131" s="99" t="s">
        <v>77</v>
      </c>
      <c r="P131" s="73" t="s">
        <v>824</v>
      </c>
      <c r="Q131" s="74" t="s">
        <v>825</v>
      </c>
      <c r="R131" s="73" t="s">
        <v>826</v>
      </c>
      <c r="S131" s="103">
        <v>45504</v>
      </c>
      <c r="T131" s="75" t="s">
        <v>542</v>
      </c>
      <c r="U131" s="57" t="s">
        <v>140</v>
      </c>
    </row>
    <row r="132" spans="1:21" ht="45" customHeight="1" x14ac:dyDescent="0.25">
      <c r="B132" s="14">
        <v>129</v>
      </c>
      <c r="C132" s="99" t="s">
        <v>8</v>
      </c>
      <c r="D132" s="99" t="s">
        <v>507</v>
      </c>
      <c r="E132" s="99" t="s">
        <v>568</v>
      </c>
      <c r="F132" s="99" t="s">
        <v>827</v>
      </c>
      <c r="G132" s="14" t="s">
        <v>44</v>
      </c>
      <c r="H132" s="61" t="s">
        <v>58</v>
      </c>
      <c r="I132" s="61">
        <v>4120</v>
      </c>
      <c r="J132" s="99">
        <v>1</v>
      </c>
      <c r="K132" s="100">
        <v>160488</v>
      </c>
      <c r="L132" s="101" t="s">
        <v>75</v>
      </c>
      <c r="M132" s="99" t="s">
        <v>649</v>
      </c>
      <c r="N132" s="99" t="s">
        <v>136</v>
      </c>
      <c r="O132" s="99" t="s">
        <v>49</v>
      </c>
      <c r="P132" s="73" t="s">
        <v>828</v>
      </c>
      <c r="Q132" s="74" t="s">
        <v>829</v>
      </c>
      <c r="R132" s="73" t="s">
        <v>830</v>
      </c>
      <c r="S132" s="103"/>
      <c r="T132" s="104"/>
      <c r="U132" s="57" t="s">
        <v>52</v>
      </c>
    </row>
    <row r="133" spans="1:21" ht="45" customHeight="1" x14ac:dyDescent="0.25">
      <c r="B133" s="99">
        <v>130</v>
      </c>
      <c r="C133" s="99" t="s">
        <v>8</v>
      </c>
      <c r="D133" s="99" t="s">
        <v>507</v>
      </c>
      <c r="E133" s="99" t="s">
        <v>568</v>
      </c>
      <c r="F133" s="99" t="s">
        <v>831</v>
      </c>
      <c r="G133" s="14" t="s">
        <v>44</v>
      </c>
      <c r="H133" s="61" t="s">
        <v>58</v>
      </c>
      <c r="I133" s="61">
        <v>4120</v>
      </c>
      <c r="J133" s="99">
        <v>1</v>
      </c>
      <c r="K133" s="100">
        <v>129540</v>
      </c>
      <c r="L133" s="101" t="s">
        <v>75</v>
      </c>
      <c r="M133" s="99" t="s">
        <v>691</v>
      </c>
      <c r="N133" s="99" t="s">
        <v>136</v>
      </c>
      <c r="O133" s="99" t="s">
        <v>49</v>
      </c>
      <c r="P133" s="73" t="s">
        <v>832</v>
      </c>
      <c r="Q133" s="74" t="s">
        <v>833</v>
      </c>
      <c r="R133" s="73" t="s">
        <v>834</v>
      </c>
      <c r="S133" s="103"/>
      <c r="T133" s="104"/>
      <c r="U133" s="57" t="s">
        <v>52</v>
      </c>
    </row>
    <row r="134" spans="1:21" ht="45" customHeight="1" x14ac:dyDescent="0.25">
      <c r="B134" s="14">
        <v>131</v>
      </c>
      <c r="C134" s="99" t="s">
        <v>8</v>
      </c>
      <c r="D134" s="99" t="s">
        <v>507</v>
      </c>
      <c r="E134" s="99" t="s">
        <v>568</v>
      </c>
      <c r="F134" s="99" t="s">
        <v>835</v>
      </c>
      <c r="G134" s="14" t="s">
        <v>44</v>
      </c>
      <c r="H134" s="61" t="s">
        <v>58</v>
      </c>
      <c r="I134" s="61">
        <v>4120</v>
      </c>
      <c r="J134" s="99">
        <v>1</v>
      </c>
      <c r="K134" s="100">
        <v>108000</v>
      </c>
      <c r="L134" s="101" t="s">
        <v>75</v>
      </c>
      <c r="M134" s="99" t="s">
        <v>672</v>
      </c>
      <c r="N134" s="99" t="s">
        <v>136</v>
      </c>
      <c r="O134" s="99" t="s">
        <v>49</v>
      </c>
      <c r="P134" s="73" t="s">
        <v>836</v>
      </c>
      <c r="Q134" s="74" t="s">
        <v>829</v>
      </c>
      <c r="R134" s="73" t="s">
        <v>837</v>
      </c>
      <c r="S134" s="103"/>
      <c r="T134" s="104"/>
      <c r="U134" s="57" t="s">
        <v>52</v>
      </c>
    </row>
    <row r="135" spans="1:21" ht="45" customHeight="1" x14ac:dyDescent="0.25">
      <c r="B135" s="99">
        <v>132</v>
      </c>
      <c r="C135" s="99" t="s">
        <v>8</v>
      </c>
      <c r="D135" s="99" t="s">
        <v>507</v>
      </c>
      <c r="E135" s="99" t="s">
        <v>568</v>
      </c>
      <c r="F135" s="99" t="s">
        <v>838</v>
      </c>
      <c r="G135" s="14" t="s">
        <v>44</v>
      </c>
      <c r="H135" s="61" t="s">
        <v>58</v>
      </c>
      <c r="I135" s="61">
        <v>4120</v>
      </c>
      <c r="J135" s="99">
        <v>1</v>
      </c>
      <c r="K135" s="100">
        <v>316656</v>
      </c>
      <c r="L135" s="101" t="s">
        <v>75</v>
      </c>
      <c r="M135" s="99" t="s">
        <v>683</v>
      </c>
      <c r="N135" s="99" t="s">
        <v>136</v>
      </c>
      <c r="O135" s="99" t="s">
        <v>49</v>
      </c>
      <c r="P135" s="73" t="s">
        <v>839</v>
      </c>
      <c r="Q135" s="74" t="s">
        <v>829</v>
      </c>
      <c r="R135" s="73" t="s">
        <v>840</v>
      </c>
      <c r="S135" s="103"/>
      <c r="T135" s="104"/>
      <c r="U135" s="57" t="s">
        <v>52</v>
      </c>
    </row>
    <row r="136" spans="1:21" ht="45" customHeight="1" x14ac:dyDescent="0.25">
      <c r="B136" s="14">
        <v>133</v>
      </c>
      <c r="C136" s="99" t="s">
        <v>8</v>
      </c>
      <c r="D136" s="99" t="s">
        <v>507</v>
      </c>
      <c r="E136" s="99" t="s">
        <v>568</v>
      </c>
      <c r="F136" s="99" t="s">
        <v>841</v>
      </c>
      <c r="G136" s="14" t="s">
        <v>44</v>
      </c>
      <c r="H136" s="61" t="s">
        <v>58</v>
      </c>
      <c r="I136" s="61">
        <v>4120</v>
      </c>
      <c r="J136" s="99">
        <v>1</v>
      </c>
      <c r="K136" s="100">
        <v>129540</v>
      </c>
      <c r="L136" s="101" t="s">
        <v>75</v>
      </c>
      <c r="M136" s="99" t="s">
        <v>645</v>
      </c>
      <c r="N136" s="99" t="s">
        <v>136</v>
      </c>
      <c r="O136" s="99" t="s">
        <v>49</v>
      </c>
      <c r="P136" s="73" t="s">
        <v>842</v>
      </c>
      <c r="Q136" s="74" t="s">
        <v>829</v>
      </c>
      <c r="R136" s="73" t="s">
        <v>843</v>
      </c>
      <c r="S136" s="103"/>
      <c r="T136" s="104"/>
      <c r="U136" s="57" t="s">
        <v>52</v>
      </c>
    </row>
    <row r="137" spans="1:21" ht="45" customHeight="1" x14ac:dyDescent="0.25">
      <c r="B137" s="99">
        <v>134</v>
      </c>
      <c r="C137" s="99" t="s">
        <v>8</v>
      </c>
      <c r="D137" s="99" t="s">
        <v>507</v>
      </c>
      <c r="E137" s="99" t="s">
        <v>568</v>
      </c>
      <c r="F137" s="99" t="s">
        <v>844</v>
      </c>
      <c r="G137" s="14" t="s">
        <v>44</v>
      </c>
      <c r="H137" s="61" t="s">
        <v>58</v>
      </c>
      <c r="I137" s="61">
        <v>4120</v>
      </c>
      <c r="J137" s="99">
        <v>1</v>
      </c>
      <c r="K137" s="100">
        <v>199164</v>
      </c>
      <c r="L137" s="101" t="s">
        <v>75</v>
      </c>
      <c r="M137" s="99" t="s">
        <v>687</v>
      </c>
      <c r="N137" s="99" t="s">
        <v>136</v>
      </c>
      <c r="O137" s="99" t="s">
        <v>49</v>
      </c>
      <c r="P137" s="73" t="s">
        <v>845</v>
      </c>
      <c r="Q137" s="74" t="s">
        <v>833</v>
      </c>
      <c r="R137" s="73" t="s">
        <v>846</v>
      </c>
      <c r="S137" s="103"/>
      <c r="T137" s="104"/>
      <c r="U137" s="57" t="s">
        <v>52</v>
      </c>
    </row>
    <row r="138" spans="1:21" ht="45" customHeight="1" x14ac:dyDescent="0.25">
      <c r="B138" s="14">
        <v>135</v>
      </c>
      <c r="C138" s="99" t="s">
        <v>8</v>
      </c>
      <c r="D138" s="99" t="s">
        <v>507</v>
      </c>
      <c r="E138" s="99" t="s">
        <v>568</v>
      </c>
      <c r="F138" s="99" t="s">
        <v>847</v>
      </c>
      <c r="G138" s="14" t="s">
        <v>44</v>
      </c>
      <c r="H138" s="61" t="s">
        <v>58</v>
      </c>
      <c r="I138" s="61">
        <v>4120</v>
      </c>
      <c r="J138" s="99">
        <v>1</v>
      </c>
      <c r="K138" s="100">
        <v>185124</v>
      </c>
      <c r="L138" s="101" t="s">
        <v>75</v>
      </c>
      <c r="M138" s="99" t="s">
        <v>848</v>
      </c>
      <c r="N138" s="99" t="s">
        <v>136</v>
      </c>
      <c r="O138" s="99" t="s">
        <v>49</v>
      </c>
      <c r="P138" s="73" t="s">
        <v>849</v>
      </c>
      <c r="Q138" s="74" t="s">
        <v>833</v>
      </c>
      <c r="R138" s="73" t="s">
        <v>850</v>
      </c>
      <c r="S138" s="103"/>
      <c r="T138" s="104"/>
      <c r="U138" s="57" t="s">
        <v>52</v>
      </c>
    </row>
    <row r="139" spans="1:21" ht="45" customHeight="1" x14ac:dyDescent="0.25">
      <c r="B139" s="99">
        <v>136</v>
      </c>
      <c r="C139" s="99" t="s">
        <v>8</v>
      </c>
      <c r="D139" s="99" t="s">
        <v>507</v>
      </c>
      <c r="E139" s="99" t="s">
        <v>568</v>
      </c>
      <c r="F139" s="99" t="s">
        <v>851</v>
      </c>
      <c r="G139" s="14" t="s">
        <v>44</v>
      </c>
      <c r="H139" s="61" t="s">
        <v>58</v>
      </c>
      <c r="I139" s="61">
        <v>4120</v>
      </c>
      <c r="J139" s="99">
        <v>1</v>
      </c>
      <c r="K139" s="100">
        <v>30000</v>
      </c>
      <c r="L139" s="101" t="s">
        <v>75</v>
      </c>
      <c r="M139" s="99" t="s">
        <v>852</v>
      </c>
      <c r="N139" s="99" t="s">
        <v>136</v>
      </c>
      <c r="O139" s="99" t="s">
        <v>49</v>
      </c>
      <c r="P139" s="73" t="s">
        <v>853</v>
      </c>
      <c r="Q139" s="74" t="s">
        <v>854</v>
      </c>
      <c r="R139" s="73" t="s">
        <v>855</v>
      </c>
      <c r="S139" s="103"/>
      <c r="T139" s="104"/>
      <c r="U139" s="57" t="s">
        <v>52</v>
      </c>
    </row>
    <row r="140" spans="1:21" ht="45" customHeight="1" x14ac:dyDescent="0.25">
      <c r="B140" s="14">
        <v>137</v>
      </c>
      <c r="C140" s="99" t="s">
        <v>8</v>
      </c>
      <c r="D140" s="99" t="s">
        <v>507</v>
      </c>
      <c r="E140" s="99" t="s">
        <v>568</v>
      </c>
      <c r="F140" s="99" t="s">
        <v>856</v>
      </c>
      <c r="G140" s="14" t="s">
        <v>44</v>
      </c>
      <c r="H140" s="61" t="s">
        <v>58</v>
      </c>
      <c r="I140" s="61">
        <v>4120</v>
      </c>
      <c r="J140" s="99">
        <v>1</v>
      </c>
      <c r="K140" s="100">
        <v>98592</v>
      </c>
      <c r="L140" s="101" t="s">
        <v>75</v>
      </c>
      <c r="M140" s="99" t="s">
        <v>857</v>
      </c>
      <c r="N140" s="99" t="s">
        <v>136</v>
      </c>
      <c r="O140" s="99" t="s">
        <v>49</v>
      </c>
      <c r="P140" s="73" t="s">
        <v>858</v>
      </c>
      <c r="Q140" s="74" t="s">
        <v>859</v>
      </c>
      <c r="R140" s="73" t="s">
        <v>860</v>
      </c>
      <c r="S140" s="103"/>
      <c r="T140" s="104"/>
      <c r="U140" s="57" t="s">
        <v>52</v>
      </c>
    </row>
    <row r="141" spans="1:21" ht="45" customHeight="1" x14ac:dyDescent="0.25">
      <c r="B141" s="99">
        <v>138</v>
      </c>
      <c r="C141" s="99" t="s">
        <v>8</v>
      </c>
      <c r="D141" s="99" t="s">
        <v>507</v>
      </c>
      <c r="E141" s="99" t="s">
        <v>568</v>
      </c>
      <c r="F141" s="99" t="s">
        <v>861</v>
      </c>
      <c r="G141" s="14" t="s">
        <v>44</v>
      </c>
      <c r="H141" s="61" t="s">
        <v>58</v>
      </c>
      <c r="I141" s="61">
        <v>4120</v>
      </c>
      <c r="J141" s="99">
        <v>1</v>
      </c>
      <c r="K141" s="100">
        <v>106320</v>
      </c>
      <c r="L141" s="101" t="s">
        <v>75</v>
      </c>
      <c r="M141" s="99" t="s">
        <v>862</v>
      </c>
      <c r="N141" s="99" t="s">
        <v>136</v>
      </c>
      <c r="O141" s="99" t="s">
        <v>49</v>
      </c>
      <c r="P141" s="73" t="s">
        <v>863</v>
      </c>
      <c r="Q141" s="74" t="s">
        <v>864</v>
      </c>
      <c r="R141" s="73" t="s">
        <v>865</v>
      </c>
      <c r="S141" s="103"/>
      <c r="T141" s="104"/>
      <c r="U141" s="57" t="s">
        <v>52</v>
      </c>
    </row>
    <row r="142" spans="1:21" ht="45" customHeight="1" x14ac:dyDescent="0.25">
      <c r="B142" s="14">
        <v>139</v>
      </c>
      <c r="C142" s="99" t="s">
        <v>8</v>
      </c>
      <c r="D142" s="99" t="s">
        <v>507</v>
      </c>
      <c r="E142" s="99" t="s">
        <v>568</v>
      </c>
      <c r="F142" s="99" t="s">
        <v>866</v>
      </c>
      <c r="G142" s="14" t="s">
        <v>44</v>
      </c>
      <c r="H142" s="61" t="s">
        <v>58</v>
      </c>
      <c r="I142" s="61">
        <v>4120</v>
      </c>
      <c r="J142" s="99">
        <v>1</v>
      </c>
      <c r="K142" s="100">
        <v>84000</v>
      </c>
      <c r="L142" s="101" t="s">
        <v>75</v>
      </c>
      <c r="M142" s="99" t="s">
        <v>867</v>
      </c>
      <c r="N142" s="99" t="s">
        <v>136</v>
      </c>
      <c r="O142" s="99" t="s">
        <v>49</v>
      </c>
      <c r="P142" s="73" t="s">
        <v>868</v>
      </c>
      <c r="Q142" s="74" t="s">
        <v>869</v>
      </c>
      <c r="R142" s="73" t="s">
        <v>870</v>
      </c>
      <c r="S142" s="103"/>
      <c r="T142" s="104"/>
      <c r="U142" s="57" t="s">
        <v>52</v>
      </c>
    </row>
    <row r="143" spans="1:21" ht="45" customHeight="1" x14ac:dyDescent="0.25">
      <c r="B143" s="99">
        <v>140</v>
      </c>
      <c r="C143" s="99" t="s">
        <v>8</v>
      </c>
      <c r="D143" s="99" t="s">
        <v>507</v>
      </c>
      <c r="E143" s="99" t="s">
        <v>568</v>
      </c>
      <c r="F143" s="99" t="s">
        <v>871</v>
      </c>
      <c r="G143" s="14" t="s">
        <v>44</v>
      </c>
      <c r="H143" s="61" t="s">
        <v>58</v>
      </c>
      <c r="I143" s="61">
        <v>4120</v>
      </c>
      <c r="J143" s="99">
        <v>1</v>
      </c>
      <c r="K143" s="100">
        <v>116964</v>
      </c>
      <c r="L143" s="101" t="s">
        <v>75</v>
      </c>
      <c r="M143" s="99" t="s">
        <v>641</v>
      </c>
      <c r="N143" s="99" t="s">
        <v>136</v>
      </c>
      <c r="O143" s="99" t="s">
        <v>49</v>
      </c>
      <c r="P143" s="73" t="s">
        <v>872</v>
      </c>
      <c r="Q143" s="74" t="s">
        <v>869</v>
      </c>
      <c r="R143" s="73" t="s">
        <v>873</v>
      </c>
      <c r="S143" s="103"/>
      <c r="T143" s="104"/>
      <c r="U143" s="57" t="s">
        <v>52</v>
      </c>
    </row>
    <row r="144" spans="1:21" ht="45" customHeight="1" x14ac:dyDescent="0.25">
      <c r="B144" s="14">
        <v>141</v>
      </c>
      <c r="C144" s="99" t="s">
        <v>8</v>
      </c>
      <c r="D144" s="99" t="s">
        <v>507</v>
      </c>
      <c r="E144" s="99" t="s">
        <v>568</v>
      </c>
      <c r="F144" s="99" t="s">
        <v>874</v>
      </c>
      <c r="G144" s="14" t="s">
        <v>44</v>
      </c>
      <c r="H144" s="61" t="s">
        <v>58</v>
      </c>
      <c r="I144" s="61">
        <v>4120</v>
      </c>
      <c r="J144" s="99">
        <v>1</v>
      </c>
      <c r="K144" s="100">
        <v>156000</v>
      </c>
      <c r="L144" s="101" t="s">
        <v>75</v>
      </c>
      <c r="M144" s="99" t="s">
        <v>875</v>
      </c>
      <c r="N144" s="99" t="s">
        <v>136</v>
      </c>
      <c r="O144" s="99" t="s">
        <v>49</v>
      </c>
      <c r="P144" s="73" t="s">
        <v>876</v>
      </c>
      <c r="Q144" s="74" t="s">
        <v>869</v>
      </c>
      <c r="R144" s="73" t="s">
        <v>877</v>
      </c>
      <c r="S144" s="103"/>
      <c r="T144" s="104"/>
      <c r="U144" s="57" t="s">
        <v>52</v>
      </c>
    </row>
    <row r="145" spans="2:21" ht="45" customHeight="1" x14ac:dyDescent="0.25">
      <c r="B145" s="99">
        <v>142</v>
      </c>
      <c r="C145" s="99" t="s">
        <v>8</v>
      </c>
      <c r="D145" s="99" t="s">
        <v>507</v>
      </c>
      <c r="E145" s="99" t="s">
        <v>568</v>
      </c>
      <c r="F145" s="99" t="s">
        <v>878</v>
      </c>
      <c r="G145" s="14" t="s">
        <v>44</v>
      </c>
      <c r="H145" s="61" t="s">
        <v>58</v>
      </c>
      <c r="I145" s="61">
        <v>4120</v>
      </c>
      <c r="J145" s="99">
        <v>1</v>
      </c>
      <c r="K145" s="100">
        <v>99240</v>
      </c>
      <c r="L145" s="101" t="s">
        <v>75</v>
      </c>
      <c r="M145" s="99" t="s">
        <v>879</v>
      </c>
      <c r="N145" s="99" t="s">
        <v>136</v>
      </c>
      <c r="O145" s="99" t="s">
        <v>49</v>
      </c>
      <c r="P145" s="73" t="s">
        <v>880</v>
      </c>
      <c r="Q145" s="74" t="s">
        <v>881</v>
      </c>
      <c r="R145" s="73" t="s">
        <v>882</v>
      </c>
      <c r="S145" s="103"/>
      <c r="T145" s="104"/>
      <c r="U145" s="57" t="s">
        <v>52</v>
      </c>
    </row>
    <row r="146" spans="2:21" ht="45" customHeight="1" x14ac:dyDescent="0.25">
      <c r="B146" s="14">
        <v>143</v>
      </c>
      <c r="C146" s="99" t="s">
        <v>8</v>
      </c>
      <c r="D146" s="99" t="s">
        <v>507</v>
      </c>
      <c r="E146" s="99" t="s">
        <v>568</v>
      </c>
      <c r="F146" s="99" t="s">
        <v>883</v>
      </c>
      <c r="G146" s="14" t="s">
        <v>44</v>
      </c>
      <c r="H146" s="61" t="s">
        <v>58</v>
      </c>
      <c r="I146" s="61">
        <v>4120</v>
      </c>
      <c r="J146" s="99">
        <v>1</v>
      </c>
      <c r="K146" s="100">
        <v>150816</v>
      </c>
      <c r="L146" s="101" t="s">
        <v>75</v>
      </c>
      <c r="M146" s="99" t="s">
        <v>884</v>
      </c>
      <c r="N146" s="99" t="s">
        <v>136</v>
      </c>
      <c r="O146" s="99" t="s">
        <v>49</v>
      </c>
      <c r="P146" s="73" t="s">
        <v>885</v>
      </c>
      <c r="Q146" s="74" t="s">
        <v>886</v>
      </c>
      <c r="R146" s="73" t="s">
        <v>887</v>
      </c>
      <c r="S146" s="103"/>
      <c r="T146" s="104"/>
      <c r="U146" s="57" t="s">
        <v>52</v>
      </c>
    </row>
    <row r="147" spans="2:21" ht="45" customHeight="1" x14ac:dyDescent="0.25">
      <c r="B147" s="99">
        <v>144</v>
      </c>
      <c r="C147" s="99" t="s">
        <v>8</v>
      </c>
      <c r="D147" s="99" t="s">
        <v>507</v>
      </c>
      <c r="E147" s="99" t="s">
        <v>568</v>
      </c>
      <c r="F147" s="99" t="s">
        <v>888</v>
      </c>
      <c r="G147" s="14" t="s">
        <v>44</v>
      </c>
      <c r="H147" s="61" t="s">
        <v>58</v>
      </c>
      <c r="I147" s="61">
        <v>4120</v>
      </c>
      <c r="J147" s="99">
        <v>1</v>
      </c>
      <c r="K147" s="100">
        <v>155832</v>
      </c>
      <c r="L147" s="101" t="s">
        <v>75</v>
      </c>
      <c r="M147" s="99" t="s">
        <v>629</v>
      </c>
      <c r="N147" s="99" t="s">
        <v>136</v>
      </c>
      <c r="O147" s="99" t="s">
        <v>49</v>
      </c>
      <c r="P147" s="73" t="s">
        <v>889</v>
      </c>
      <c r="Q147" s="74" t="s">
        <v>881</v>
      </c>
      <c r="R147" s="73" t="s">
        <v>890</v>
      </c>
      <c r="S147" s="103"/>
      <c r="T147" s="104"/>
      <c r="U147" s="57" t="s">
        <v>52</v>
      </c>
    </row>
    <row r="148" spans="2:21" ht="45" customHeight="1" x14ac:dyDescent="0.25">
      <c r="B148" s="14">
        <v>145</v>
      </c>
      <c r="C148" s="99" t="s">
        <v>8</v>
      </c>
      <c r="D148" s="99" t="s">
        <v>507</v>
      </c>
      <c r="E148" s="99" t="s">
        <v>568</v>
      </c>
      <c r="F148" s="99" t="s">
        <v>891</v>
      </c>
      <c r="G148" s="14" t="s">
        <v>44</v>
      </c>
      <c r="H148" s="61" t="s">
        <v>58</v>
      </c>
      <c r="I148" s="61">
        <v>4120</v>
      </c>
      <c r="J148" s="99">
        <v>1</v>
      </c>
      <c r="K148" s="100">
        <v>117156</v>
      </c>
      <c r="L148" s="101" t="s">
        <v>75</v>
      </c>
      <c r="M148" s="99" t="s">
        <v>892</v>
      </c>
      <c r="N148" s="99" t="s">
        <v>136</v>
      </c>
      <c r="O148" s="99" t="s">
        <v>49</v>
      </c>
      <c r="P148" s="73" t="s">
        <v>893</v>
      </c>
      <c r="Q148" s="74" t="s">
        <v>881</v>
      </c>
      <c r="R148" s="73" t="s">
        <v>894</v>
      </c>
      <c r="S148" s="103"/>
      <c r="T148" s="104"/>
      <c r="U148" s="57" t="s">
        <v>52</v>
      </c>
    </row>
    <row r="149" spans="2:21" ht="45" customHeight="1" x14ac:dyDescent="0.25">
      <c r="B149" s="99">
        <v>146</v>
      </c>
      <c r="C149" s="99" t="s">
        <v>8</v>
      </c>
      <c r="D149" s="99" t="s">
        <v>507</v>
      </c>
      <c r="E149" s="99" t="s">
        <v>568</v>
      </c>
      <c r="F149" s="99" t="s">
        <v>895</v>
      </c>
      <c r="G149" s="14" t="s">
        <v>44</v>
      </c>
      <c r="H149" s="61" t="s">
        <v>58</v>
      </c>
      <c r="I149" s="61">
        <v>4120</v>
      </c>
      <c r="J149" s="99">
        <v>1</v>
      </c>
      <c r="K149" s="100">
        <v>173172</v>
      </c>
      <c r="L149" s="101" t="s">
        <v>75</v>
      </c>
      <c r="M149" s="99" t="s">
        <v>653</v>
      </c>
      <c r="N149" s="99" t="s">
        <v>136</v>
      </c>
      <c r="O149" s="99" t="s">
        <v>49</v>
      </c>
      <c r="P149" s="73" t="s">
        <v>896</v>
      </c>
      <c r="Q149" s="74" t="s">
        <v>897</v>
      </c>
      <c r="R149" s="73" t="s">
        <v>898</v>
      </c>
      <c r="S149" s="103"/>
      <c r="T149" s="104"/>
      <c r="U149" s="57" t="s">
        <v>52</v>
      </c>
    </row>
    <row r="150" spans="2:21" ht="45" customHeight="1" x14ac:dyDescent="0.25">
      <c r="B150" s="14">
        <v>147</v>
      </c>
      <c r="C150" s="99" t="s">
        <v>8</v>
      </c>
      <c r="D150" s="99" t="s">
        <v>507</v>
      </c>
      <c r="E150" s="99" t="s">
        <v>568</v>
      </c>
      <c r="F150" s="99" t="s">
        <v>899</v>
      </c>
      <c r="G150" s="14" t="s">
        <v>44</v>
      </c>
      <c r="H150" s="61" t="s">
        <v>58</v>
      </c>
      <c r="I150" s="61">
        <v>4120</v>
      </c>
      <c r="J150" s="99">
        <v>1</v>
      </c>
      <c r="K150" s="100">
        <v>152736</v>
      </c>
      <c r="L150" s="101" t="s">
        <v>75</v>
      </c>
      <c r="M150" s="99" t="s">
        <v>900</v>
      </c>
      <c r="N150" s="99" t="s">
        <v>136</v>
      </c>
      <c r="O150" s="99" t="s">
        <v>49</v>
      </c>
      <c r="P150" s="73" t="s">
        <v>901</v>
      </c>
      <c r="Q150" s="74" t="s">
        <v>902</v>
      </c>
      <c r="R150" s="73" t="s">
        <v>903</v>
      </c>
      <c r="S150" s="103"/>
      <c r="T150" s="104"/>
      <c r="U150" s="57" t="s">
        <v>52</v>
      </c>
    </row>
    <row r="151" spans="2:21" ht="45" customHeight="1" x14ac:dyDescent="0.25">
      <c r="B151" s="99">
        <v>148</v>
      </c>
      <c r="C151" s="99" t="s">
        <v>8</v>
      </c>
      <c r="D151" s="99" t="s">
        <v>507</v>
      </c>
      <c r="E151" s="99" t="s">
        <v>568</v>
      </c>
      <c r="F151" s="99" t="s">
        <v>904</v>
      </c>
      <c r="G151" s="14" t="s">
        <v>44</v>
      </c>
      <c r="H151" s="61" t="s">
        <v>58</v>
      </c>
      <c r="I151" s="61">
        <v>4120</v>
      </c>
      <c r="J151" s="99">
        <v>1</v>
      </c>
      <c r="K151" s="100">
        <v>95496</v>
      </c>
      <c r="L151" s="101" t="s">
        <v>75</v>
      </c>
      <c r="M151" s="99" t="s">
        <v>905</v>
      </c>
      <c r="N151" s="99" t="s">
        <v>136</v>
      </c>
      <c r="O151" s="99" t="s">
        <v>49</v>
      </c>
      <c r="P151" s="73" t="s">
        <v>906</v>
      </c>
      <c r="Q151" s="74" t="s">
        <v>881</v>
      </c>
      <c r="R151" s="73" t="s">
        <v>907</v>
      </c>
      <c r="S151" s="103"/>
      <c r="T151" s="104"/>
      <c r="U151" s="57" t="s">
        <v>52</v>
      </c>
    </row>
    <row r="152" spans="2:21" ht="45" customHeight="1" x14ac:dyDescent="0.25">
      <c r="B152" s="14">
        <v>149</v>
      </c>
      <c r="C152" s="99" t="s">
        <v>8</v>
      </c>
      <c r="D152" s="99" t="s">
        <v>507</v>
      </c>
      <c r="E152" s="99" t="s">
        <v>568</v>
      </c>
      <c r="F152" s="99" t="s">
        <v>908</v>
      </c>
      <c r="G152" s="14" t="s">
        <v>44</v>
      </c>
      <c r="H152" s="61" t="s">
        <v>58</v>
      </c>
      <c r="I152" s="61">
        <v>4120</v>
      </c>
      <c r="J152" s="99">
        <v>1</v>
      </c>
      <c r="K152" s="72">
        <v>99240</v>
      </c>
      <c r="L152" s="101" t="s">
        <v>75</v>
      </c>
      <c r="M152" s="99" t="s">
        <v>909</v>
      </c>
      <c r="N152" s="99" t="s">
        <v>136</v>
      </c>
      <c r="O152" s="99" t="s">
        <v>49</v>
      </c>
      <c r="P152" s="73" t="s">
        <v>910</v>
      </c>
      <c r="Q152" s="74" t="s">
        <v>911</v>
      </c>
      <c r="R152" s="73" t="s">
        <v>912</v>
      </c>
      <c r="S152" s="103"/>
      <c r="T152" s="104"/>
      <c r="U152" s="57" t="s">
        <v>52</v>
      </c>
    </row>
    <row r="153" spans="2:21" ht="45" customHeight="1" x14ac:dyDescent="0.25">
      <c r="B153" s="99">
        <v>150</v>
      </c>
      <c r="C153" s="99" t="s">
        <v>8</v>
      </c>
      <c r="D153" s="99" t="s">
        <v>507</v>
      </c>
      <c r="E153" s="99" t="s">
        <v>568</v>
      </c>
      <c r="F153" s="99" t="s">
        <v>913</v>
      </c>
      <c r="G153" s="14" t="s">
        <v>44</v>
      </c>
      <c r="H153" s="61" t="s">
        <v>58</v>
      </c>
      <c r="I153" s="61">
        <v>4120</v>
      </c>
      <c r="J153" s="99">
        <v>1</v>
      </c>
      <c r="K153" s="100">
        <v>153072</v>
      </c>
      <c r="L153" s="101" t="s">
        <v>75</v>
      </c>
      <c r="M153" s="99" t="s">
        <v>914</v>
      </c>
      <c r="N153" s="99" t="s">
        <v>136</v>
      </c>
      <c r="O153" s="99" t="s">
        <v>49</v>
      </c>
      <c r="P153" s="73" t="s">
        <v>915</v>
      </c>
      <c r="Q153" s="74" t="s">
        <v>916</v>
      </c>
      <c r="R153" s="73" t="s">
        <v>917</v>
      </c>
      <c r="S153" s="103"/>
      <c r="T153" s="104"/>
      <c r="U153" s="57" t="s">
        <v>52</v>
      </c>
    </row>
    <row r="154" spans="2:21" ht="45" customHeight="1" x14ac:dyDescent="0.25">
      <c r="B154" s="14">
        <v>151</v>
      </c>
      <c r="C154" s="99" t="s">
        <v>8</v>
      </c>
      <c r="D154" s="99" t="s">
        <v>507</v>
      </c>
      <c r="E154" s="99" t="s">
        <v>568</v>
      </c>
      <c r="F154" s="99" t="s">
        <v>918</v>
      </c>
      <c r="G154" s="14" t="s">
        <v>44</v>
      </c>
      <c r="H154" s="61" t="s">
        <v>58</v>
      </c>
      <c r="I154" s="61">
        <v>4120</v>
      </c>
      <c r="J154" s="99">
        <v>1</v>
      </c>
      <c r="K154" s="100">
        <v>61272</v>
      </c>
      <c r="L154" s="101" t="s">
        <v>75</v>
      </c>
      <c r="M154" s="99" t="s">
        <v>919</v>
      </c>
      <c r="N154" s="99" t="s">
        <v>136</v>
      </c>
      <c r="O154" s="99" t="s">
        <v>49</v>
      </c>
      <c r="P154" s="73" t="s">
        <v>920</v>
      </c>
      <c r="Q154" s="74" t="s">
        <v>921</v>
      </c>
      <c r="R154" s="73" t="s">
        <v>922</v>
      </c>
      <c r="S154" s="103"/>
      <c r="T154" s="104"/>
      <c r="U154" s="57" t="s">
        <v>52</v>
      </c>
    </row>
    <row r="155" spans="2:21" ht="45" customHeight="1" x14ac:dyDescent="0.25">
      <c r="B155" s="99">
        <v>152</v>
      </c>
      <c r="C155" s="99" t="s">
        <v>8</v>
      </c>
      <c r="D155" s="99" t="s">
        <v>507</v>
      </c>
      <c r="E155" s="99" t="s">
        <v>568</v>
      </c>
      <c r="F155" s="99" t="s">
        <v>923</v>
      </c>
      <c r="G155" s="14" t="s">
        <v>44</v>
      </c>
      <c r="H155" s="61" t="s">
        <v>58</v>
      </c>
      <c r="I155" s="61">
        <v>4120</v>
      </c>
      <c r="J155" s="99">
        <v>1</v>
      </c>
      <c r="K155" s="100">
        <v>98244</v>
      </c>
      <c r="L155" s="101" t="s">
        <v>75</v>
      </c>
      <c r="M155" s="99" t="s">
        <v>924</v>
      </c>
      <c r="N155" s="99" t="s">
        <v>136</v>
      </c>
      <c r="O155" s="99" t="s">
        <v>49</v>
      </c>
      <c r="P155" s="73" t="s">
        <v>925</v>
      </c>
      <c r="Q155" s="74" t="s">
        <v>921</v>
      </c>
      <c r="R155" s="73" t="s">
        <v>926</v>
      </c>
      <c r="S155" s="103"/>
      <c r="T155" s="104"/>
      <c r="U155" s="57" t="s">
        <v>52</v>
      </c>
    </row>
    <row r="156" spans="2:21" ht="45" customHeight="1" x14ac:dyDescent="0.25">
      <c r="B156" s="14">
        <v>153</v>
      </c>
      <c r="C156" s="99" t="s">
        <v>8</v>
      </c>
      <c r="D156" s="99" t="s">
        <v>507</v>
      </c>
      <c r="E156" s="99" t="s">
        <v>568</v>
      </c>
      <c r="F156" s="99" t="s">
        <v>927</v>
      </c>
      <c r="G156" s="14" t="s">
        <v>44</v>
      </c>
      <c r="H156" s="61" t="s">
        <v>58</v>
      </c>
      <c r="I156" s="61">
        <v>4120</v>
      </c>
      <c r="J156" s="99">
        <v>1</v>
      </c>
      <c r="K156" s="100">
        <v>144000</v>
      </c>
      <c r="L156" s="101" t="s">
        <v>75</v>
      </c>
      <c r="M156" s="99" t="s">
        <v>928</v>
      </c>
      <c r="N156" s="99" t="s">
        <v>136</v>
      </c>
      <c r="O156" s="99" t="s">
        <v>49</v>
      </c>
      <c r="P156" s="73" t="s">
        <v>929</v>
      </c>
      <c r="Q156" s="74" t="s">
        <v>930</v>
      </c>
      <c r="R156" s="73" t="s">
        <v>931</v>
      </c>
      <c r="S156" s="103"/>
      <c r="T156" s="104"/>
      <c r="U156" s="57" t="s">
        <v>52</v>
      </c>
    </row>
    <row r="157" spans="2:21" ht="45" customHeight="1" x14ac:dyDescent="0.25">
      <c r="B157" s="99">
        <v>154</v>
      </c>
      <c r="C157" s="99" t="s">
        <v>8</v>
      </c>
      <c r="D157" s="99" t="s">
        <v>507</v>
      </c>
      <c r="E157" s="99" t="s">
        <v>698</v>
      </c>
      <c r="F157" s="99" t="s">
        <v>932</v>
      </c>
      <c r="G157" s="14" t="s">
        <v>44</v>
      </c>
      <c r="H157" s="61" t="s">
        <v>58</v>
      </c>
      <c r="I157" s="61">
        <v>4316</v>
      </c>
      <c r="J157" s="99" t="s">
        <v>715</v>
      </c>
      <c r="K157" s="100">
        <v>240513.36</v>
      </c>
      <c r="L157" s="101" t="s">
        <v>75</v>
      </c>
      <c r="M157" s="99" t="s">
        <v>933</v>
      </c>
      <c r="N157" s="99" t="s">
        <v>207</v>
      </c>
      <c r="O157" s="99" t="s">
        <v>49</v>
      </c>
      <c r="P157" s="73" t="s">
        <v>934</v>
      </c>
      <c r="Q157" s="74">
        <v>46319</v>
      </c>
      <c r="R157" s="73" t="s">
        <v>935</v>
      </c>
      <c r="S157" s="103"/>
      <c r="T157" s="104"/>
      <c r="U157" s="57" t="s">
        <v>52</v>
      </c>
    </row>
    <row r="158" spans="2:21" ht="45" customHeight="1" x14ac:dyDescent="0.25">
      <c r="B158" s="14">
        <v>155</v>
      </c>
      <c r="C158" s="99" t="s">
        <v>8</v>
      </c>
      <c r="D158" s="99" t="s">
        <v>507</v>
      </c>
      <c r="E158" s="99" t="s">
        <v>698</v>
      </c>
      <c r="F158" s="99" t="s">
        <v>936</v>
      </c>
      <c r="G158" s="14" t="s">
        <v>44</v>
      </c>
      <c r="H158" s="61" t="s">
        <v>58</v>
      </c>
      <c r="I158" s="61">
        <v>4316</v>
      </c>
      <c r="J158" s="99" t="s">
        <v>715</v>
      </c>
      <c r="K158" s="100">
        <v>729706.32</v>
      </c>
      <c r="L158" s="101" t="s">
        <v>75</v>
      </c>
      <c r="M158" s="99" t="s">
        <v>937</v>
      </c>
      <c r="N158" s="99" t="s">
        <v>207</v>
      </c>
      <c r="O158" s="99" t="s">
        <v>49</v>
      </c>
      <c r="P158" s="73" t="s">
        <v>938</v>
      </c>
      <c r="Q158" s="74">
        <v>45660</v>
      </c>
      <c r="R158" s="73" t="s">
        <v>939</v>
      </c>
      <c r="S158" s="103"/>
      <c r="T158" s="104"/>
      <c r="U158" s="57" t="s">
        <v>52</v>
      </c>
    </row>
    <row r="159" spans="2:21" ht="45" customHeight="1" x14ac:dyDescent="0.25">
      <c r="B159" s="99">
        <v>156</v>
      </c>
      <c r="C159" s="99" t="s">
        <v>8</v>
      </c>
      <c r="D159" s="99" t="s">
        <v>507</v>
      </c>
      <c r="E159" s="99" t="s">
        <v>698</v>
      </c>
      <c r="F159" s="99" t="s">
        <v>940</v>
      </c>
      <c r="G159" s="14" t="s">
        <v>44</v>
      </c>
      <c r="H159" s="61" t="s">
        <v>58</v>
      </c>
      <c r="I159" s="61">
        <v>4316</v>
      </c>
      <c r="J159" s="99" t="s">
        <v>715</v>
      </c>
      <c r="K159" s="100">
        <v>518443.92</v>
      </c>
      <c r="L159" s="101" t="s">
        <v>75</v>
      </c>
      <c r="M159" s="99" t="s">
        <v>941</v>
      </c>
      <c r="N159" s="99" t="s">
        <v>207</v>
      </c>
      <c r="O159" s="99" t="s">
        <v>49</v>
      </c>
      <c r="P159" s="73" t="s">
        <v>942</v>
      </c>
      <c r="Q159" s="74">
        <v>46174</v>
      </c>
      <c r="R159" s="73" t="s">
        <v>943</v>
      </c>
      <c r="S159" s="103"/>
      <c r="T159" s="104"/>
      <c r="U159" s="57" t="s">
        <v>52</v>
      </c>
    </row>
    <row r="160" spans="2:21" ht="45" customHeight="1" x14ac:dyDescent="0.25">
      <c r="B160" s="14">
        <v>157</v>
      </c>
      <c r="C160" s="99" t="s">
        <v>8</v>
      </c>
      <c r="D160" s="99" t="s">
        <v>507</v>
      </c>
      <c r="E160" s="99" t="s">
        <v>698</v>
      </c>
      <c r="F160" s="99" t="s">
        <v>714</v>
      </c>
      <c r="G160" s="14" t="s">
        <v>44</v>
      </c>
      <c r="H160" s="61" t="s">
        <v>58</v>
      </c>
      <c r="I160" s="61">
        <v>4316</v>
      </c>
      <c r="J160" s="99" t="s">
        <v>715</v>
      </c>
      <c r="K160" s="100">
        <v>1920900.72</v>
      </c>
      <c r="L160" s="101" t="s">
        <v>75</v>
      </c>
      <c r="M160" s="99" t="s">
        <v>944</v>
      </c>
      <c r="N160" s="99" t="s">
        <v>207</v>
      </c>
      <c r="O160" s="99" t="s">
        <v>49</v>
      </c>
      <c r="P160" s="73" t="s">
        <v>717</v>
      </c>
      <c r="Q160" s="74">
        <v>47119</v>
      </c>
      <c r="R160" s="73" t="s">
        <v>718</v>
      </c>
      <c r="S160" s="103"/>
      <c r="T160" s="104"/>
      <c r="U160" s="57" t="s">
        <v>52</v>
      </c>
    </row>
    <row r="161" spans="2:21" ht="45" customHeight="1" x14ac:dyDescent="0.25">
      <c r="B161" s="99">
        <v>158</v>
      </c>
      <c r="C161" s="99" t="s">
        <v>8</v>
      </c>
      <c r="D161" s="99" t="s">
        <v>507</v>
      </c>
      <c r="E161" s="99" t="s">
        <v>698</v>
      </c>
      <c r="F161" s="99" t="s">
        <v>945</v>
      </c>
      <c r="G161" s="14" t="s">
        <v>44</v>
      </c>
      <c r="H161" s="61" t="s">
        <v>58</v>
      </c>
      <c r="I161" s="61">
        <v>4316</v>
      </c>
      <c r="J161" s="99" t="s">
        <v>715</v>
      </c>
      <c r="K161" s="100">
        <v>443630.04</v>
      </c>
      <c r="L161" s="101" t="s">
        <v>75</v>
      </c>
      <c r="M161" s="99" t="s">
        <v>946</v>
      </c>
      <c r="N161" s="99" t="s">
        <v>207</v>
      </c>
      <c r="O161" s="99" t="s">
        <v>49</v>
      </c>
      <c r="P161" s="73" t="s">
        <v>947</v>
      </c>
      <c r="Q161" s="74">
        <v>45716</v>
      </c>
      <c r="R161" s="73" t="s">
        <v>948</v>
      </c>
      <c r="S161" s="103"/>
      <c r="T161" s="104"/>
      <c r="U161" s="57" t="s">
        <v>52</v>
      </c>
    </row>
    <row r="162" spans="2:21" ht="45" customHeight="1" x14ac:dyDescent="0.25">
      <c r="B162" s="14">
        <v>159</v>
      </c>
      <c r="C162" s="99" t="s">
        <v>8</v>
      </c>
      <c r="D162" s="99" t="s">
        <v>507</v>
      </c>
      <c r="E162" s="99" t="s">
        <v>698</v>
      </c>
      <c r="F162" s="99" t="s">
        <v>949</v>
      </c>
      <c r="G162" s="14" t="s">
        <v>44</v>
      </c>
      <c r="H162" s="61" t="s">
        <v>58</v>
      </c>
      <c r="I162" s="61">
        <v>4316</v>
      </c>
      <c r="J162" s="99" t="s">
        <v>715</v>
      </c>
      <c r="K162" s="100">
        <v>582433.80000000005</v>
      </c>
      <c r="L162" s="101" t="s">
        <v>75</v>
      </c>
      <c r="M162" s="99" t="s">
        <v>950</v>
      </c>
      <c r="N162" s="99" t="s">
        <v>207</v>
      </c>
      <c r="O162" s="99" t="s">
        <v>49</v>
      </c>
      <c r="P162" s="73" t="s">
        <v>951</v>
      </c>
      <c r="Q162" s="74">
        <v>45690</v>
      </c>
      <c r="R162" s="73" t="s">
        <v>952</v>
      </c>
      <c r="S162" s="103"/>
      <c r="T162" s="104"/>
      <c r="U162" s="57" t="s">
        <v>52</v>
      </c>
    </row>
    <row r="163" spans="2:21" ht="45" customHeight="1" x14ac:dyDescent="0.25">
      <c r="B163" s="99">
        <v>160</v>
      </c>
      <c r="C163" s="99" t="s">
        <v>8</v>
      </c>
      <c r="D163" s="99" t="s">
        <v>507</v>
      </c>
      <c r="E163" s="99" t="s">
        <v>698</v>
      </c>
      <c r="F163" s="99" t="s">
        <v>953</v>
      </c>
      <c r="G163" s="14" t="s">
        <v>44</v>
      </c>
      <c r="H163" s="61" t="s">
        <v>58</v>
      </c>
      <c r="I163" s="61">
        <v>4316</v>
      </c>
      <c r="J163" s="99" t="s">
        <v>715</v>
      </c>
      <c r="K163" s="100">
        <v>320797.44</v>
      </c>
      <c r="L163" s="101" t="s">
        <v>75</v>
      </c>
      <c r="M163" s="99" t="s">
        <v>954</v>
      </c>
      <c r="N163" s="99" t="s">
        <v>207</v>
      </c>
      <c r="O163" s="99" t="s">
        <v>49</v>
      </c>
      <c r="P163" s="73" t="s">
        <v>706</v>
      </c>
      <c r="Q163" s="74">
        <v>45944</v>
      </c>
      <c r="R163" s="73" t="s">
        <v>708</v>
      </c>
      <c r="S163" s="103"/>
      <c r="T163" s="104"/>
      <c r="U163" s="57" t="s">
        <v>52</v>
      </c>
    </row>
    <row r="164" spans="2:21" ht="45" customHeight="1" x14ac:dyDescent="0.25">
      <c r="B164" s="14">
        <v>161</v>
      </c>
      <c r="C164" s="99" t="s">
        <v>8</v>
      </c>
      <c r="D164" s="99" t="s">
        <v>507</v>
      </c>
      <c r="E164" s="99" t="s">
        <v>698</v>
      </c>
      <c r="F164" s="99" t="s">
        <v>955</v>
      </c>
      <c r="G164" s="14" t="s">
        <v>44</v>
      </c>
      <c r="H164" s="61" t="s">
        <v>58</v>
      </c>
      <c r="I164" s="61">
        <v>4316</v>
      </c>
      <c r="J164" s="99" t="s">
        <v>715</v>
      </c>
      <c r="K164" s="100">
        <v>306249.12</v>
      </c>
      <c r="L164" s="101" t="s">
        <v>75</v>
      </c>
      <c r="M164" s="99" t="s">
        <v>956</v>
      </c>
      <c r="N164" s="99" t="s">
        <v>207</v>
      </c>
      <c r="O164" s="99" t="s">
        <v>49</v>
      </c>
      <c r="P164" s="73" t="s">
        <v>957</v>
      </c>
      <c r="Q164" s="74">
        <v>46361</v>
      </c>
      <c r="R164" s="73" t="s">
        <v>958</v>
      </c>
      <c r="S164" s="103"/>
      <c r="T164" s="104"/>
      <c r="U164" s="57" t="s">
        <v>52</v>
      </c>
    </row>
    <row r="165" spans="2:21" ht="45" customHeight="1" x14ac:dyDescent="0.25">
      <c r="B165" s="99">
        <v>162</v>
      </c>
      <c r="C165" s="99" t="s">
        <v>8</v>
      </c>
      <c r="D165" s="99" t="s">
        <v>507</v>
      </c>
      <c r="E165" s="99" t="s">
        <v>698</v>
      </c>
      <c r="F165" s="99" t="s">
        <v>959</v>
      </c>
      <c r="G165" s="14" t="s">
        <v>44</v>
      </c>
      <c r="H165" s="61" t="s">
        <v>58</v>
      </c>
      <c r="I165" s="61">
        <v>4316</v>
      </c>
      <c r="J165" s="99" t="s">
        <v>715</v>
      </c>
      <c r="K165" s="100">
        <v>2700000</v>
      </c>
      <c r="L165" s="101" t="s">
        <v>75</v>
      </c>
      <c r="M165" s="99" t="s">
        <v>960</v>
      </c>
      <c r="N165" s="99" t="s">
        <v>207</v>
      </c>
      <c r="O165" s="99" t="s">
        <v>49</v>
      </c>
      <c r="P165" s="73" t="s">
        <v>961</v>
      </c>
      <c r="Q165" s="74">
        <v>46419</v>
      </c>
      <c r="R165" s="73" t="s">
        <v>962</v>
      </c>
      <c r="S165" s="103"/>
      <c r="T165" s="104"/>
      <c r="U165" s="57" t="s">
        <v>52</v>
      </c>
    </row>
    <row r="166" spans="2:21" ht="45" customHeight="1" x14ac:dyDescent="0.25">
      <c r="B166" s="14">
        <v>163</v>
      </c>
      <c r="C166" s="99" t="s">
        <v>8</v>
      </c>
      <c r="D166" s="99" t="s">
        <v>507</v>
      </c>
      <c r="E166" s="99" t="s">
        <v>698</v>
      </c>
      <c r="F166" s="99" t="s">
        <v>963</v>
      </c>
      <c r="G166" s="14" t="s">
        <v>44</v>
      </c>
      <c r="H166" s="61" t="s">
        <v>58</v>
      </c>
      <c r="I166" s="61">
        <v>4316</v>
      </c>
      <c r="J166" s="99" t="s">
        <v>715</v>
      </c>
      <c r="K166" s="100">
        <v>627814.80000000005</v>
      </c>
      <c r="L166" s="101" t="s">
        <v>75</v>
      </c>
      <c r="M166" s="99" t="s">
        <v>964</v>
      </c>
      <c r="N166" s="99" t="s">
        <v>207</v>
      </c>
      <c r="O166" s="99" t="s">
        <v>49</v>
      </c>
      <c r="P166" s="73" t="s">
        <v>965</v>
      </c>
      <c r="Q166" s="74">
        <v>45991</v>
      </c>
      <c r="R166" s="73" t="s">
        <v>966</v>
      </c>
      <c r="S166" s="103"/>
      <c r="T166" s="104"/>
      <c r="U166" s="57" t="s">
        <v>52</v>
      </c>
    </row>
    <row r="167" spans="2:21" ht="45" customHeight="1" x14ac:dyDescent="0.25">
      <c r="B167" s="99">
        <v>164</v>
      </c>
      <c r="C167" s="99" t="s">
        <v>8</v>
      </c>
      <c r="D167" s="99" t="s">
        <v>507</v>
      </c>
      <c r="E167" s="99" t="s">
        <v>698</v>
      </c>
      <c r="F167" s="99" t="s">
        <v>967</v>
      </c>
      <c r="G167" s="14" t="s">
        <v>44</v>
      </c>
      <c r="H167" s="61" t="s">
        <v>58</v>
      </c>
      <c r="I167" s="61">
        <v>4316</v>
      </c>
      <c r="J167" s="99" t="s">
        <v>715</v>
      </c>
      <c r="K167" s="100">
        <v>1650000</v>
      </c>
      <c r="L167" s="101" t="s">
        <v>75</v>
      </c>
      <c r="M167" s="99" t="s">
        <v>968</v>
      </c>
      <c r="N167" s="99" t="s">
        <v>207</v>
      </c>
      <c r="O167" s="99" t="s">
        <v>49</v>
      </c>
      <c r="P167" s="73" t="s">
        <v>969</v>
      </c>
      <c r="Q167" s="74">
        <v>46567</v>
      </c>
      <c r="R167" s="73" t="s">
        <v>970</v>
      </c>
      <c r="S167" s="103"/>
      <c r="T167" s="104"/>
      <c r="U167" s="57" t="s">
        <v>52</v>
      </c>
    </row>
    <row r="168" spans="2:21" ht="45" customHeight="1" x14ac:dyDescent="0.25">
      <c r="B168" s="14">
        <v>165</v>
      </c>
      <c r="C168" s="99" t="s">
        <v>8</v>
      </c>
      <c r="D168" s="99" t="s">
        <v>507</v>
      </c>
      <c r="E168" s="99" t="s">
        <v>698</v>
      </c>
      <c r="F168" s="99" t="s">
        <v>971</v>
      </c>
      <c r="G168" s="14" t="s">
        <v>44</v>
      </c>
      <c r="H168" s="61" t="s">
        <v>58</v>
      </c>
      <c r="I168" s="61">
        <v>4316</v>
      </c>
      <c r="J168" s="99" t="s">
        <v>715</v>
      </c>
      <c r="K168" s="100">
        <v>213134.04</v>
      </c>
      <c r="L168" s="101" t="s">
        <v>75</v>
      </c>
      <c r="M168" s="99" t="s">
        <v>972</v>
      </c>
      <c r="N168" s="99" t="s">
        <v>207</v>
      </c>
      <c r="O168" s="99" t="s">
        <v>49</v>
      </c>
      <c r="P168" s="73" t="s">
        <v>973</v>
      </c>
      <c r="Q168" s="74">
        <v>46022</v>
      </c>
      <c r="R168" s="73" t="s">
        <v>974</v>
      </c>
      <c r="S168" s="103"/>
      <c r="T168" s="104"/>
      <c r="U168" s="57" t="s">
        <v>52</v>
      </c>
    </row>
    <row r="169" spans="2:21" ht="30" x14ac:dyDescent="0.25">
      <c r="B169" s="99">
        <v>166</v>
      </c>
      <c r="C169" s="99" t="s">
        <v>8</v>
      </c>
      <c r="D169" s="99" t="s">
        <v>507</v>
      </c>
      <c r="E169" s="99" t="s">
        <v>698</v>
      </c>
      <c r="F169" s="99" t="s">
        <v>975</v>
      </c>
      <c r="G169" s="14" t="s">
        <v>44</v>
      </c>
      <c r="H169" s="61" t="s">
        <v>58</v>
      </c>
      <c r="I169" s="61">
        <v>4316</v>
      </c>
      <c r="J169" s="99" t="s">
        <v>715</v>
      </c>
      <c r="K169" s="100">
        <v>152000</v>
      </c>
      <c r="L169" s="101" t="s">
        <v>75</v>
      </c>
      <c r="M169" s="99" t="s">
        <v>976</v>
      </c>
      <c r="N169" s="99" t="s">
        <v>207</v>
      </c>
      <c r="O169" s="99" t="s">
        <v>109</v>
      </c>
      <c r="P169" s="73" t="s">
        <v>977</v>
      </c>
      <c r="Q169" s="74">
        <v>45636</v>
      </c>
      <c r="R169" s="73" t="s">
        <v>978</v>
      </c>
      <c r="S169" s="103"/>
      <c r="T169" s="104"/>
      <c r="U169" s="57" t="s">
        <v>117</v>
      </c>
    </row>
    <row r="170" spans="2:21" ht="45" customHeight="1" x14ac:dyDescent="0.25">
      <c r="B170" s="14">
        <v>167</v>
      </c>
      <c r="C170" s="99" t="s">
        <v>8</v>
      </c>
      <c r="D170" s="99" t="s">
        <v>507</v>
      </c>
      <c r="E170" s="99" t="s">
        <v>698</v>
      </c>
      <c r="F170" s="99" t="s">
        <v>979</v>
      </c>
      <c r="G170" s="14" t="s">
        <v>44</v>
      </c>
      <c r="H170" s="61" t="s">
        <v>58</v>
      </c>
      <c r="I170" s="61">
        <v>4316</v>
      </c>
      <c r="J170" s="99" t="s">
        <v>715</v>
      </c>
      <c r="K170" s="100">
        <v>1597564.56</v>
      </c>
      <c r="L170" s="101" t="s">
        <v>75</v>
      </c>
      <c r="M170" s="99" t="s">
        <v>980</v>
      </c>
      <c r="N170" s="99" t="s">
        <v>207</v>
      </c>
      <c r="O170" s="99" t="s">
        <v>49</v>
      </c>
      <c r="P170" s="73" t="s">
        <v>981</v>
      </c>
      <c r="Q170" s="74">
        <v>46472</v>
      </c>
      <c r="R170" s="73" t="s">
        <v>982</v>
      </c>
      <c r="S170" s="103"/>
      <c r="T170" s="104"/>
      <c r="U170" s="57" t="s">
        <v>52</v>
      </c>
    </row>
    <row r="171" spans="2:21" ht="45" customHeight="1" x14ac:dyDescent="0.25">
      <c r="B171" s="99">
        <v>168</v>
      </c>
      <c r="C171" s="99" t="s">
        <v>8</v>
      </c>
      <c r="D171" s="99" t="s">
        <v>507</v>
      </c>
      <c r="E171" s="99" t="s">
        <v>698</v>
      </c>
      <c r="F171" s="99" t="s">
        <v>983</v>
      </c>
      <c r="G171" s="14" t="s">
        <v>44</v>
      </c>
      <c r="H171" s="61" t="s">
        <v>58</v>
      </c>
      <c r="I171" s="61">
        <v>4316</v>
      </c>
      <c r="J171" s="99" t="s">
        <v>715</v>
      </c>
      <c r="K171" s="100">
        <v>1024780.92</v>
      </c>
      <c r="L171" s="101" t="s">
        <v>75</v>
      </c>
      <c r="M171" s="99" t="s">
        <v>984</v>
      </c>
      <c r="N171" s="99" t="s">
        <v>207</v>
      </c>
      <c r="O171" s="99" t="s">
        <v>49</v>
      </c>
      <c r="P171" s="73" t="s">
        <v>985</v>
      </c>
      <c r="Q171" s="74">
        <v>46377</v>
      </c>
      <c r="R171" s="73" t="s">
        <v>986</v>
      </c>
      <c r="S171" s="103"/>
      <c r="T171" s="104"/>
      <c r="U171" s="57" t="s">
        <v>52</v>
      </c>
    </row>
    <row r="172" spans="2:21" ht="45" customHeight="1" x14ac:dyDescent="0.25">
      <c r="B172" s="14">
        <v>169</v>
      </c>
      <c r="C172" s="99" t="s">
        <v>8</v>
      </c>
      <c r="D172" s="99" t="s">
        <v>507</v>
      </c>
      <c r="E172" s="99" t="s">
        <v>698</v>
      </c>
      <c r="F172" s="99" t="s">
        <v>987</v>
      </c>
      <c r="G172" s="14" t="s">
        <v>44</v>
      </c>
      <c r="H172" s="61" t="s">
        <v>58</v>
      </c>
      <c r="I172" s="61">
        <v>4316</v>
      </c>
      <c r="J172" s="99" t="s">
        <v>715</v>
      </c>
      <c r="K172" s="100">
        <v>477762.6</v>
      </c>
      <c r="L172" s="101" t="s">
        <v>75</v>
      </c>
      <c r="M172" s="99" t="s">
        <v>988</v>
      </c>
      <c r="N172" s="99" t="s">
        <v>207</v>
      </c>
      <c r="O172" s="99" t="s">
        <v>49</v>
      </c>
      <c r="P172" s="73" t="s">
        <v>989</v>
      </c>
      <c r="Q172" s="74">
        <v>45764</v>
      </c>
      <c r="R172" s="73" t="s">
        <v>990</v>
      </c>
      <c r="S172" s="103"/>
      <c r="T172" s="104"/>
      <c r="U172" s="57" t="s">
        <v>52</v>
      </c>
    </row>
    <row r="173" spans="2:21" ht="45" customHeight="1" x14ac:dyDescent="0.25">
      <c r="B173" s="99">
        <v>170</v>
      </c>
      <c r="C173" s="99" t="s">
        <v>8</v>
      </c>
      <c r="D173" s="99" t="s">
        <v>507</v>
      </c>
      <c r="E173" s="99" t="s">
        <v>698</v>
      </c>
      <c r="F173" s="99" t="s">
        <v>991</v>
      </c>
      <c r="G173" s="14" t="s">
        <v>44</v>
      </c>
      <c r="H173" s="61" t="s">
        <v>58</v>
      </c>
      <c r="I173" s="61">
        <v>4316</v>
      </c>
      <c r="J173" s="99" t="s">
        <v>715</v>
      </c>
      <c r="K173" s="100">
        <v>444000</v>
      </c>
      <c r="L173" s="101" t="s">
        <v>75</v>
      </c>
      <c r="M173" s="99" t="s">
        <v>992</v>
      </c>
      <c r="N173" s="99" t="s">
        <v>207</v>
      </c>
      <c r="O173" s="99" t="s">
        <v>49</v>
      </c>
      <c r="P173" s="73" t="s">
        <v>993</v>
      </c>
      <c r="Q173" s="74">
        <v>46750</v>
      </c>
      <c r="R173" s="73" t="s">
        <v>994</v>
      </c>
      <c r="S173" s="103"/>
      <c r="T173" s="104"/>
      <c r="U173" s="57" t="s">
        <v>52</v>
      </c>
    </row>
    <row r="174" spans="2:21" ht="45" customHeight="1" x14ac:dyDescent="0.25">
      <c r="B174" s="14">
        <v>171</v>
      </c>
      <c r="C174" s="99" t="s">
        <v>8</v>
      </c>
      <c r="D174" s="99" t="s">
        <v>507</v>
      </c>
      <c r="E174" s="99" t="s">
        <v>698</v>
      </c>
      <c r="F174" s="99" t="s">
        <v>995</v>
      </c>
      <c r="G174" s="14" t="s">
        <v>44</v>
      </c>
      <c r="H174" s="61" t="s">
        <v>58</v>
      </c>
      <c r="I174" s="61">
        <v>4316</v>
      </c>
      <c r="J174" s="99" t="s">
        <v>715</v>
      </c>
      <c r="K174" s="100">
        <v>611249.4</v>
      </c>
      <c r="L174" s="101" t="s">
        <v>75</v>
      </c>
      <c r="M174" s="99" t="s">
        <v>996</v>
      </c>
      <c r="N174" s="99" t="s">
        <v>207</v>
      </c>
      <c r="O174" s="99" t="s">
        <v>49</v>
      </c>
      <c r="P174" s="73" t="s">
        <v>997</v>
      </c>
      <c r="Q174" s="74">
        <v>46706</v>
      </c>
      <c r="R174" s="73" t="s">
        <v>998</v>
      </c>
      <c r="S174" s="103"/>
      <c r="T174" s="104"/>
      <c r="U174" s="57" t="s">
        <v>52</v>
      </c>
    </row>
    <row r="175" spans="2:21" ht="45" customHeight="1" x14ac:dyDescent="0.25">
      <c r="B175" s="99">
        <v>172</v>
      </c>
      <c r="C175" s="99" t="s">
        <v>8</v>
      </c>
      <c r="D175" s="99" t="s">
        <v>507</v>
      </c>
      <c r="E175" s="99" t="s">
        <v>698</v>
      </c>
      <c r="F175" s="99" t="s">
        <v>999</v>
      </c>
      <c r="G175" s="14" t="s">
        <v>44</v>
      </c>
      <c r="H175" s="61" t="s">
        <v>58</v>
      </c>
      <c r="I175" s="61">
        <v>4316</v>
      </c>
      <c r="J175" s="99" t="s">
        <v>715</v>
      </c>
      <c r="K175" s="100">
        <v>264314.64</v>
      </c>
      <c r="L175" s="101" t="s">
        <v>75</v>
      </c>
      <c r="M175" s="99" t="s">
        <v>1000</v>
      </c>
      <c r="N175" s="99" t="s">
        <v>207</v>
      </c>
      <c r="O175" s="99" t="s">
        <v>49</v>
      </c>
      <c r="P175" s="73" t="s">
        <v>1001</v>
      </c>
      <c r="Q175" s="74">
        <v>46377</v>
      </c>
      <c r="R175" s="73" t="s">
        <v>1002</v>
      </c>
      <c r="S175" s="103"/>
      <c r="T175" s="104"/>
      <c r="U175" s="57" t="s">
        <v>52</v>
      </c>
    </row>
    <row r="176" spans="2:21" ht="45" customHeight="1" x14ac:dyDescent="0.25">
      <c r="B176" s="14">
        <v>173</v>
      </c>
      <c r="C176" s="99" t="s">
        <v>8</v>
      </c>
      <c r="D176" s="99" t="s">
        <v>739</v>
      </c>
      <c r="E176" s="99" t="s">
        <v>740</v>
      </c>
      <c r="F176" s="99" t="s">
        <v>1003</v>
      </c>
      <c r="G176" s="14" t="s">
        <v>44</v>
      </c>
      <c r="H176" s="61" t="s">
        <v>58</v>
      </c>
      <c r="I176" s="61">
        <v>3557</v>
      </c>
      <c r="J176" s="99">
        <v>2</v>
      </c>
      <c r="K176" s="100">
        <v>10680</v>
      </c>
      <c r="L176" s="101" t="s">
        <v>75</v>
      </c>
      <c r="M176" s="99" t="s">
        <v>742</v>
      </c>
      <c r="N176" s="99" t="s">
        <v>136</v>
      </c>
      <c r="O176" s="99" t="s">
        <v>49</v>
      </c>
      <c r="P176" s="73" t="s">
        <v>1004</v>
      </c>
      <c r="Q176" s="74">
        <v>45868</v>
      </c>
      <c r="R176" s="73" t="s">
        <v>1005</v>
      </c>
      <c r="S176" s="103"/>
      <c r="T176" s="104"/>
      <c r="U176" s="57" t="s">
        <v>52</v>
      </c>
    </row>
    <row r="177" spans="2:21" ht="45" customHeight="1" x14ac:dyDescent="0.25">
      <c r="B177" s="99">
        <v>174</v>
      </c>
      <c r="C177" s="99" t="s">
        <v>8</v>
      </c>
      <c r="D177" s="99" t="s">
        <v>739</v>
      </c>
      <c r="E177" s="99" t="s">
        <v>740</v>
      </c>
      <c r="F177" s="99" t="s">
        <v>1006</v>
      </c>
      <c r="G177" s="14" t="s">
        <v>44</v>
      </c>
      <c r="H177" s="61" t="s">
        <v>58</v>
      </c>
      <c r="I177" s="61">
        <v>3557</v>
      </c>
      <c r="J177" s="99">
        <v>1</v>
      </c>
      <c r="K177" s="100">
        <v>5880</v>
      </c>
      <c r="L177" s="101" t="s">
        <v>75</v>
      </c>
      <c r="M177" s="99" t="s">
        <v>742</v>
      </c>
      <c r="N177" s="99" t="s">
        <v>136</v>
      </c>
      <c r="O177" s="99" t="s">
        <v>49</v>
      </c>
      <c r="P177" s="73" t="s">
        <v>1007</v>
      </c>
      <c r="Q177" s="74">
        <v>45869</v>
      </c>
      <c r="R177" s="73" t="s">
        <v>1008</v>
      </c>
      <c r="S177" s="103"/>
      <c r="T177" s="104"/>
      <c r="U177" s="57" t="s">
        <v>52</v>
      </c>
    </row>
    <row r="178" spans="2:21" ht="45" customHeight="1" x14ac:dyDescent="0.25">
      <c r="B178" s="14">
        <v>175</v>
      </c>
      <c r="C178" s="99" t="s">
        <v>8</v>
      </c>
      <c r="D178" s="99" t="s">
        <v>739</v>
      </c>
      <c r="E178" s="99" t="s">
        <v>740</v>
      </c>
      <c r="F178" s="99" t="s">
        <v>1009</v>
      </c>
      <c r="G178" s="14" t="s">
        <v>44</v>
      </c>
      <c r="H178" s="61" t="s">
        <v>58</v>
      </c>
      <c r="I178" s="61">
        <v>3557</v>
      </c>
      <c r="J178" s="99">
        <v>1</v>
      </c>
      <c r="K178" s="100">
        <v>5040</v>
      </c>
      <c r="L178" s="101" t="s">
        <v>75</v>
      </c>
      <c r="M178" s="99" t="s">
        <v>742</v>
      </c>
      <c r="N178" s="99" t="s">
        <v>136</v>
      </c>
      <c r="O178" s="99" t="s">
        <v>49</v>
      </c>
      <c r="P178" s="73" t="s">
        <v>1010</v>
      </c>
      <c r="Q178" s="74">
        <v>45890</v>
      </c>
      <c r="R178" s="73" t="s">
        <v>1011</v>
      </c>
      <c r="S178" s="103"/>
      <c r="T178" s="104"/>
      <c r="U178" s="57" t="s">
        <v>52</v>
      </c>
    </row>
    <row r="179" spans="2:21" ht="45" customHeight="1" x14ac:dyDescent="0.25">
      <c r="B179" s="99">
        <v>176</v>
      </c>
      <c r="C179" s="99" t="s">
        <v>8</v>
      </c>
      <c r="D179" s="99" t="s">
        <v>739</v>
      </c>
      <c r="E179" s="99" t="s">
        <v>740</v>
      </c>
      <c r="F179" s="99" t="s">
        <v>755</v>
      </c>
      <c r="G179" s="14" t="s">
        <v>44</v>
      </c>
      <c r="H179" s="61" t="s">
        <v>58</v>
      </c>
      <c r="I179" s="61">
        <v>3557</v>
      </c>
      <c r="J179" s="99">
        <v>2</v>
      </c>
      <c r="K179" s="100">
        <v>8880</v>
      </c>
      <c r="L179" s="101" t="s">
        <v>75</v>
      </c>
      <c r="M179" s="99" t="s">
        <v>742</v>
      </c>
      <c r="N179" s="99" t="s">
        <v>136</v>
      </c>
      <c r="O179" s="99" t="s">
        <v>49</v>
      </c>
      <c r="P179" s="73" t="s">
        <v>1012</v>
      </c>
      <c r="Q179" s="74">
        <v>45991</v>
      </c>
      <c r="R179" s="73" t="s">
        <v>1013</v>
      </c>
      <c r="S179" s="103"/>
      <c r="T179" s="104"/>
      <c r="U179" s="57" t="s">
        <v>52</v>
      </c>
    </row>
    <row r="180" spans="2:21" ht="45" customHeight="1" x14ac:dyDescent="0.25">
      <c r="B180" s="14">
        <v>177</v>
      </c>
      <c r="C180" s="99" t="s">
        <v>8</v>
      </c>
      <c r="D180" s="99" t="s">
        <v>739</v>
      </c>
      <c r="E180" s="99" t="s">
        <v>740</v>
      </c>
      <c r="F180" s="99" t="s">
        <v>1014</v>
      </c>
      <c r="G180" s="14" t="s">
        <v>44</v>
      </c>
      <c r="H180" s="61" t="s">
        <v>58</v>
      </c>
      <c r="I180" s="61">
        <v>3557</v>
      </c>
      <c r="J180" s="99">
        <v>1</v>
      </c>
      <c r="K180" s="100">
        <v>11760</v>
      </c>
      <c r="L180" s="101" t="s">
        <v>75</v>
      </c>
      <c r="M180" s="99" t="s">
        <v>742</v>
      </c>
      <c r="N180" s="99" t="s">
        <v>136</v>
      </c>
      <c r="O180" s="99" t="s">
        <v>49</v>
      </c>
      <c r="P180" s="73" t="s">
        <v>1015</v>
      </c>
      <c r="Q180" s="74">
        <v>46051</v>
      </c>
      <c r="R180" s="73" t="s">
        <v>1008</v>
      </c>
      <c r="S180" s="103"/>
      <c r="T180" s="104"/>
      <c r="U180" s="57" t="s">
        <v>52</v>
      </c>
    </row>
    <row r="181" spans="2:21" ht="45" customHeight="1" x14ac:dyDescent="0.25">
      <c r="B181" s="99">
        <v>178</v>
      </c>
      <c r="C181" s="99" t="s">
        <v>8</v>
      </c>
      <c r="D181" s="99" t="s">
        <v>739</v>
      </c>
      <c r="E181" s="99" t="s">
        <v>740</v>
      </c>
      <c r="F181" s="99" t="s">
        <v>1016</v>
      </c>
      <c r="G181" s="14" t="s">
        <v>44</v>
      </c>
      <c r="H181" s="61" t="s">
        <v>58</v>
      </c>
      <c r="I181" s="61">
        <v>3557</v>
      </c>
      <c r="J181" s="99">
        <v>3</v>
      </c>
      <c r="K181" s="100">
        <v>12855.24</v>
      </c>
      <c r="L181" s="101" t="s">
        <v>75</v>
      </c>
      <c r="M181" s="99" t="s">
        <v>742</v>
      </c>
      <c r="N181" s="99" t="s">
        <v>136</v>
      </c>
      <c r="O181" s="99" t="s">
        <v>49</v>
      </c>
      <c r="P181" s="73" t="s">
        <v>1017</v>
      </c>
      <c r="Q181" s="74">
        <v>46310</v>
      </c>
      <c r="R181" s="73" t="s">
        <v>1018</v>
      </c>
      <c r="S181" s="103"/>
      <c r="T181" s="104"/>
      <c r="U181" s="57" t="s">
        <v>52</v>
      </c>
    </row>
    <row r="182" spans="2:21" ht="45" customHeight="1" x14ac:dyDescent="0.25">
      <c r="B182" s="14">
        <v>179</v>
      </c>
      <c r="C182" s="14" t="s">
        <v>8</v>
      </c>
      <c r="D182" s="14" t="s">
        <v>739</v>
      </c>
      <c r="E182" s="14" t="s">
        <v>740</v>
      </c>
      <c r="F182" s="14" t="s">
        <v>1019</v>
      </c>
      <c r="G182" s="14" t="s">
        <v>44</v>
      </c>
      <c r="H182" s="61" t="s">
        <v>58</v>
      </c>
      <c r="I182" s="61">
        <v>3557</v>
      </c>
      <c r="J182" s="14">
        <v>1</v>
      </c>
      <c r="K182" s="72">
        <v>16161.96</v>
      </c>
      <c r="L182" s="81" t="s">
        <v>75</v>
      </c>
      <c r="M182" s="14" t="s">
        <v>742</v>
      </c>
      <c r="N182" s="14" t="s">
        <v>136</v>
      </c>
      <c r="O182" s="14" t="s">
        <v>49</v>
      </c>
      <c r="P182" s="73" t="s">
        <v>1020</v>
      </c>
      <c r="Q182" s="74">
        <v>45680</v>
      </c>
      <c r="R182" s="73" t="s">
        <v>1018</v>
      </c>
      <c r="S182" s="74"/>
      <c r="T182" s="54"/>
      <c r="U182" s="57" t="s">
        <v>52</v>
      </c>
    </row>
    <row r="183" spans="2:21" ht="45" customHeight="1" x14ac:dyDescent="0.25">
      <c r="B183" s="99">
        <v>180</v>
      </c>
      <c r="C183" s="14" t="s">
        <v>8</v>
      </c>
      <c r="D183" s="14" t="s">
        <v>739</v>
      </c>
      <c r="E183" s="14" t="s">
        <v>740</v>
      </c>
      <c r="F183" s="14" t="s">
        <v>1021</v>
      </c>
      <c r="G183" s="14" t="s">
        <v>44</v>
      </c>
      <c r="H183" s="61" t="s">
        <v>58</v>
      </c>
      <c r="I183" s="61">
        <v>3557</v>
      </c>
      <c r="J183" s="14">
        <v>3</v>
      </c>
      <c r="K183" s="72">
        <v>62115.12</v>
      </c>
      <c r="L183" s="81" t="s">
        <v>75</v>
      </c>
      <c r="M183" s="14" t="s">
        <v>742</v>
      </c>
      <c r="N183" s="14" t="s">
        <v>136</v>
      </c>
      <c r="O183" s="14" t="s">
        <v>49</v>
      </c>
      <c r="P183" s="73" t="s">
        <v>1022</v>
      </c>
      <c r="Q183" s="74">
        <v>46533</v>
      </c>
      <c r="R183" s="73" t="s">
        <v>1018</v>
      </c>
      <c r="S183" s="74"/>
      <c r="T183" s="54"/>
      <c r="U183" s="57" t="s">
        <v>52</v>
      </c>
    </row>
    <row r="184" spans="2:21" ht="45" customHeight="1" x14ac:dyDescent="0.25">
      <c r="B184" s="14">
        <v>181</v>
      </c>
      <c r="C184" s="14" t="s">
        <v>8</v>
      </c>
      <c r="D184" s="14" t="s">
        <v>739</v>
      </c>
      <c r="E184" s="14" t="s">
        <v>740</v>
      </c>
      <c r="F184" s="14" t="s">
        <v>1023</v>
      </c>
      <c r="G184" s="14" t="s">
        <v>44</v>
      </c>
      <c r="H184" s="61" t="s">
        <v>58</v>
      </c>
      <c r="I184" s="61">
        <v>3557</v>
      </c>
      <c r="J184" s="14">
        <v>1</v>
      </c>
      <c r="K184" s="72">
        <v>19200</v>
      </c>
      <c r="L184" s="81" t="s">
        <v>75</v>
      </c>
      <c r="M184" s="14" t="s">
        <v>742</v>
      </c>
      <c r="N184" s="14" t="s">
        <v>136</v>
      </c>
      <c r="O184" s="14" t="s">
        <v>49</v>
      </c>
      <c r="P184" s="73" t="s">
        <v>1024</v>
      </c>
      <c r="Q184" s="74">
        <v>46029</v>
      </c>
      <c r="R184" s="73" t="s">
        <v>1025</v>
      </c>
      <c r="S184" s="74"/>
      <c r="T184" s="54"/>
      <c r="U184" s="57" t="s">
        <v>52</v>
      </c>
    </row>
    <row r="185" spans="2:21" ht="45" customHeight="1" x14ac:dyDescent="0.25">
      <c r="B185" s="99">
        <v>182</v>
      </c>
      <c r="C185" s="14" t="s">
        <v>8</v>
      </c>
      <c r="D185" s="14" t="s">
        <v>739</v>
      </c>
      <c r="E185" s="14" t="s">
        <v>740</v>
      </c>
      <c r="F185" s="14" t="s">
        <v>1026</v>
      </c>
      <c r="G185" s="14" t="s">
        <v>44</v>
      </c>
      <c r="H185" s="61" t="s">
        <v>58</v>
      </c>
      <c r="I185" s="61">
        <v>3557</v>
      </c>
      <c r="J185" s="14">
        <v>1</v>
      </c>
      <c r="K185" s="72">
        <v>6480</v>
      </c>
      <c r="L185" s="81" t="s">
        <v>75</v>
      </c>
      <c r="M185" s="14" t="s">
        <v>742</v>
      </c>
      <c r="N185" s="14" t="s">
        <v>136</v>
      </c>
      <c r="O185" s="14" t="s">
        <v>49</v>
      </c>
      <c r="P185" s="73" t="s">
        <v>1027</v>
      </c>
      <c r="Q185" s="74">
        <v>45673</v>
      </c>
      <c r="R185" s="73" t="s">
        <v>1028</v>
      </c>
      <c r="S185" s="74"/>
      <c r="T185" s="54"/>
      <c r="U185" s="57" t="s">
        <v>52</v>
      </c>
    </row>
    <row r="186" spans="2:21" ht="45" customHeight="1" x14ac:dyDescent="0.25">
      <c r="B186" s="14">
        <v>183</v>
      </c>
      <c r="C186" s="14" t="s">
        <v>8</v>
      </c>
      <c r="D186" s="14" t="s">
        <v>739</v>
      </c>
      <c r="E186" s="14" t="s">
        <v>740</v>
      </c>
      <c r="F186" s="14" t="s">
        <v>1029</v>
      </c>
      <c r="G186" s="14" t="s">
        <v>44</v>
      </c>
      <c r="H186" s="61" t="s">
        <v>58</v>
      </c>
      <c r="I186" s="61">
        <v>3557</v>
      </c>
      <c r="J186" s="14">
        <v>5</v>
      </c>
      <c r="K186" s="72">
        <v>19200</v>
      </c>
      <c r="L186" s="81" t="s">
        <v>75</v>
      </c>
      <c r="M186" s="14" t="s">
        <v>742</v>
      </c>
      <c r="N186" s="14" t="s">
        <v>136</v>
      </c>
      <c r="O186" s="14" t="s">
        <v>49</v>
      </c>
      <c r="P186" s="73" t="s">
        <v>1030</v>
      </c>
      <c r="Q186" s="74">
        <v>46004</v>
      </c>
      <c r="R186" s="73" t="s">
        <v>1031</v>
      </c>
      <c r="S186" s="74"/>
      <c r="T186" s="54"/>
      <c r="U186" s="57" t="s">
        <v>52</v>
      </c>
    </row>
    <row r="187" spans="2:21" ht="45" customHeight="1" x14ac:dyDescent="0.25">
      <c r="B187" s="99">
        <v>184</v>
      </c>
      <c r="C187" s="14" t="s">
        <v>8</v>
      </c>
      <c r="D187" s="14" t="s">
        <v>739</v>
      </c>
      <c r="E187" s="14" t="s">
        <v>740</v>
      </c>
      <c r="F187" s="14" t="s">
        <v>1032</v>
      </c>
      <c r="G187" s="14" t="s">
        <v>44</v>
      </c>
      <c r="H187" s="61" t="s">
        <v>58</v>
      </c>
      <c r="I187" s="61">
        <v>3557</v>
      </c>
      <c r="J187" s="14">
        <v>2</v>
      </c>
      <c r="K187" s="72">
        <v>22200</v>
      </c>
      <c r="L187" s="81" t="s">
        <v>75</v>
      </c>
      <c r="M187" s="14" t="s">
        <v>742</v>
      </c>
      <c r="N187" s="14" t="s">
        <v>136</v>
      </c>
      <c r="O187" s="14" t="s">
        <v>49</v>
      </c>
      <c r="P187" s="73" t="s">
        <v>1033</v>
      </c>
      <c r="Q187" s="74">
        <v>45777</v>
      </c>
      <c r="R187" s="73" t="s">
        <v>1028</v>
      </c>
      <c r="S187" s="74"/>
      <c r="T187" s="54"/>
      <c r="U187" s="57" t="s">
        <v>52</v>
      </c>
    </row>
    <row r="188" spans="2:21" ht="45" customHeight="1" x14ac:dyDescent="0.25">
      <c r="B188" s="14">
        <v>185</v>
      </c>
      <c r="C188" s="14" t="s">
        <v>8</v>
      </c>
      <c r="D188" s="14" t="s">
        <v>739</v>
      </c>
      <c r="E188" s="14" t="s">
        <v>740</v>
      </c>
      <c r="F188" s="14" t="s">
        <v>1034</v>
      </c>
      <c r="G188" s="14" t="s">
        <v>44</v>
      </c>
      <c r="H188" s="61" t="s">
        <v>58</v>
      </c>
      <c r="I188" s="61">
        <v>3557</v>
      </c>
      <c r="J188" s="14">
        <v>4</v>
      </c>
      <c r="K188" s="72">
        <v>38400</v>
      </c>
      <c r="L188" s="81" t="s">
        <v>75</v>
      </c>
      <c r="M188" s="14" t="s">
        <v>742</v>
      </c>
      <c r="N188" s="14" t="s">
        <v>136</v>
      </c>
      <c r="O188" s="14" t="s">
        <v>49</v>
      </c>
      <c r="P188" s="73" t="s">
        <v>1035</v>
      </c>
      <c r="Q188" s="74">
        <v>45874</v>
      </c>
      <c r="R188" s="73" t="s">
        <v>1031</v>
      </c>
      <c r="S188" s="74"/>
      <c r="T188" s="54"/>
      <c r="U188" s="57" t="s">
        <v>52</v>
      </c>
    </row>
    <row r="189" spans="2:21" ht="45" customHeight="1" x14ac:dyDescent="0.25">
      <c r="B189" s="99">
        <v>186</v>
      </c>
      <c r="C189" s="14" t="s">
        <v>8</v>
      </c>
      <c r="D189" s="14" t="s">
        <v>739</v>
      </c>
      <c r="E189" s="14" t="s">
        <v>740</v>
      </c>
      <c r="F189" s="14" t="s">
        <v>1036</v>
      </c>
      <c r="G189" s="14" t="s">
        <v>44</v>
      </c>
      <c r="H189" s="61" t="s">
        <v>58</v>
      </c>
      <c r="I189" s="61">
        <v>3557</v>
      </c>
      <c r="J189" s="14">
        <v>4</v>
      </c>
      <c r="K189" s="72">
        <v>22800</v>
      </c>
      <c r="L189" s="81" t="s">
        <v>75</v>
      </c>
      <c r="M189" s="14" t="s">
        <v>742</v>
      </c>
      <c r="N189" s="14" t="s">
        <v>136</v>
      </c>
      <c r="O189" s="14" t="s">
        <v>49</v>
      </c>
      <c r="P189" s="73" t="s">
        <v>1037</v>
      </c>
      <c r="Q189" s="74">
        <v>45673</v>
      </c>
      <c r="R189" s="73" t="s">
        <v>1028</v>
      </c>
      <c r="S189" s="74"/>
      <c r="T189" s="54"/>
      <c r="U189" s="57" t="s">
        <v>52</v>
      </c>
    </row>
    <row r="190" spans="2:21" ht="45" customHeight="1" x14ac:dyDescent="0.25">
      <c r="B190" s="14">
        <v>187</v>
      </c>
      <c r="C190" s="14" t="s">
        <v>8</v>
      </c>
      <c r="D190" s="14" t="s">
        <v>739</v>
      </c>
      <c r="E190" s="14" t="s">
        <v>740</v>
      </c>
      <c r="F190" s="14" t="s">
        <v>1038</v>
      </c>
      <c r="G190" s="14" t="s">
        <v>44</v>
      </c>
      <c r="H190" s="61" t="s">
        <v>58</v>
      </c>
      <c r="I190" s="61">
        <v>3557</v>
      </c>
      <c r="J190" s="14">
        <v>2</v>
      </c>
      <c r="K190" s="72">
        <v>15360</v>
      </c>
      <c r="L190" s="81" t="s">
        <v>75</v>
      </c>
      <c r="M190" s="14" t="s">
        <v>742</v>
      </c>
      <c r="N190" s="14" t="s">
        <v>136</v>
      </c>
      <c r="O190" s="14" t="s">
        <v>49</v>
      </c>
      <c r="P190" s="73" t="s">
        <v>1039</v>
      </c>
      <c r="Q190" s="74">
        <v>45762</v>
      </c>
      <c r="R190" s="73" t="s">
        <v>1028</v>
      </c>
      <c r="S190" s="74"/>
      <c r="T190" s="54"/>
      <c r="U190" s="57" t="s">
        <v>52</v>
      </c>
    </row>
    <row r="191" spans="2:21" ht="45" customHeight="1" x14ac:dyDescent="0.25">
      <c r="B191" s="99">
        <v>188</v>
      </c>
      <c r="C191" s="14" t="s">
        <v>8</v>
      </c>
      <c r="D191" s="14" t="s">
        <v>739</v>
      </c>
      <c r="E191" s="14" t="s">
        <v>740</v>
      </c>
      <c r="F191" s="14" t="s">
        <v>1040</v>
      </c>
      <c r="G191" s="14" t="s">
        <v>44</v>
      </c>
      <c r="H191" s="61" t="s">
        <v>58</v>
      </c>
      <c r="I191" s="61">
        <v>3557</v>
      </c>
      <c r="J191" s="14">
        <v>2</v>
      </c>
      <c r="K191" s="72">
        <v>10560</v>
      </c>
      <c r="L191" s="81" t="s">
        <v>75</v>
      </c>
      <c r="M191" s="14" t="s">
        <v>742</v>
      </c>
      <c r="N191" s="14" t="s">
        <v>136</v>
      </c>
      <c r="O191" s="14" t="s">
        <v>49</v>
      </c>
      <c r="P191" s="73" t="s">
        <v>1041</v>
      </c>
      <c r="Q191" s="74">
        <v>45833</v>
      </c>
      <c r="R191" s="73" t="s">
        <v>1042</v>
      </c>
      <c r="S191" s="74"/>
      <c r="T191" s="54"/>
      <c r="U191" s="57" t="s">
        <v>52</v>
      </c>
    </row>
    <row r="192" spans="2:21" ht="45" customHeight="1" x14ac:dyDescent="0.25">
      <c r="B192" s="14">
        <v>189</v>
      </c>
      <c r="C192" s="14" t="s">
        <v>8</v>
      </c>
      <c r="D192" s="14" t="s">
        <v>739</v>
      </c>
      <c r="E192" s="14" t="s">
        <v>740</v>
      </c>
      <c r="F192" s="14" t="s">
        <v>775</v>
      </c>
      <c r="G192" s="14" t="s">
        <v>44</v>
      </c>
      <c r="H192" s="61" t="s">
        <v>58</v>
      </c>
      <c r="I192" s="61">
        <v>3557</v>
      </c>
      <c r="J192" s="14">
        <v>1</v>
      </c>
      <c r="K192" s="72">
        <v>4380</v>
      </c>
      <c r="L192" s="81" t="s">
        <v>75</v>
      </c>
      <c r="M192" s="14" t="s">
        <v>742</v>
      </c>
      <c r="N192" s="14" t="s">
        <v>136</v>
      </c>
      <c r="O192" s="14" t="s">
        <v>49</v>
      </c>
      <c r="P192" s="73" t="s">
        <v>776</v>
      </c>
      <c r="Q192" s="74">
        <v>45863</v>
      </c>
      <c r="R192" s="73" t="s">
        <v>1043</v>
      </c>
      <c r="S192" s="74"/>
      <c r="T192" s="54"/>
      <c r="U192" s="57" t="s">
        <v>52</v>
      </c>
    </row>
    <row r="193" spans="2:21" ht="45" customHeight="1" x14ac:dyDescent="0.25">
      <c r="B193" s="99">
        <v>190</v>
      </c>
      <c r="C193" s="14" t="s">
        <v>8</v>
      </c>
      <c r="D193" s="14" t="s">
        <v>739</v>
      </c>
      <c r="E193" s="14" t="s">
        <v>740</v>
      </c>
      <c r="F193" s="14" t="s">
        <v>1044</v>
      </c>
      <c r="G193" s="14" t="s">
        <v>44</v>
      </c>
      <c r="H193" s="61" t="s">
        <v>58</v>
      </c>
      <c r="I193" s="61">
        <v>2658</v>
      </c>
      <c r="J193" s="14">
        <v>1</v>
      </c>
      <c r="K193" s="72">
        <v>22750.199999999997</v>
      </c>
      <c r="L193" s="81" t="s">
        <v>75</v>
      </c>
      <c r="M193" s="14" t="s">
        <v>742</v>
      </c>
      <c r="N193" s="14" t="s">
        <v>136</v>
      </c>
      <c r="O193" s="14" t="s">
        <v>49</v>
      </c>
      <c r="P193" s="73" t="s">
        <v>1045</v>
      </c>
      <c r="Q193" s="74">
        <v>46120</v>
      </c>
      <c r="R193" s="73" t="s">
        <v>1046</v>
      </c>
      <c r="S193" s="74"/>
      <c r="T193" s="54"/>
      <c r="U193" s="57" t="s">
        <v>52</v>
      </c>
    </row>
    <row r="194" spans="2:21" ht="45" customHeight="1" x14ac:dyDescent="0.25">
      <c r="B194" s="14">
        <v>191</v>
      </c>
      <c r="C194" s="14" t="s">
        <v>8</v>
      </c>
      <c r="D194" s="14" t="s">
        <v>739</v>
      </c>
      <c r="E194" s="14" t="s">
        <v>821</v>
      </c>
      <c r="F194" s="14" t="s">
        <v>1047</v>
      </c>
      <c r="G194" s="14" t="s">
        <v>44</v>
      </c>
      <c r="H194" s="61" t="s">
        <v>58</v>
      </c>
      <c r="I194" s="61">
        <v>1627</v>
      </c>
      <c r="J194" s="14">
        <v>1</v>
      </c>
      <c r="K194" s="72">
        <v>7161168.8399999999</v>
      </c>
      <c r="L194" s="81" t="s">
        <v>46</v>
      </c>
      <c r="M194" s="14" t="s">
        <v>742</v>
      </c>
      <c r="N194" s="14" t="s">
        <v>136</v>
      </c>
      <c r="O194" s="14" t="s">
        <v>49</v>
      </c>
      <c r="P194" s="73" t="s">
        <v>1048</v>
      </c>
      <c r="Q194" s="74">
        <v>45875</v>
      </c>
      <c r="R194" s="73" t="s">
        <v>1049</v>
      </c>
      <c r="S194" s="74"/>
      <c r="T194" s="54"/>
      <c r="U194" s="57" t="s">
        <v>52</v>
      </c>
    </row>
    <row r="195" spans="2:21" ht="45" customHeight="1" x14ac:dyDescent="0.25">
      <c r="B195" s="99">
        <v>192</v>
      </c>
      <c r="C195" s="14" t="s">
        <v>8</v>
      </c>
      <c r="D195" s="14" t="s">
        <v>739</v>
      </c>
      <c r="E195" s="14" t="s">
        <v>821</v>
      </c>
      <c r="F195" s="14" t="s">
        <v>1050</v>
      </c>
      <c r="G195" s="14" t="s">
        <v>44</v>
      </c>
      <c r="H195" s="61" t="s">
        <v>58</v>
      </c>
      <c r="I195" s="61">
        <v>1627</v>
      </c>
      <c r="J195" s="14">
        <v>1</v>
      </c>
      <c r="K195" s="72">
        <v>6921444.2800000003</v>
      </c>
      <c r="L195" s="81" t="s">
        <v>46</v>
      </c>
      <c r="M195" s="14" t="s">
        <v>742</v>
      </c>
      <c r="N195" s="14" t="s">
        <v>136</v>
      </c>
      <c r="O195" s="14" t="s">
        <v>49</v>
      </c>
      <c r="P195" s="73" t="s">
        <v>1051</v>
      </c>
      <c r="Q195" s="74">
        <v>45796</v>
      </c>
      <c r="R195" s="73" t="s">
        <v>1052</v>
      </c>
      <c r="S195" s="74"/>
      <c r="T195" s="54"/>
      <c r="U195" s="57" t="s">
        <v>52</v>
      </c>
    </row>
    <row r="196" spans="2:21" ht="45" customHeight="1" x14ac:dyDescent="0.25">
      <c r="B196" s="14">
        <v>193</v>
      </c>
      <c r="C196" s="14" t="s">
        <v>8</v>
      </c>
      <c r="D196" s="14" t="s">
        <v>739</v>
      </c>
      <c r="E196" s="14" t="s">
        <v>821</v>
      </c>
      <c r="F196" s="14" t="s">
        <v>1053</v>
      </c>
      <c r="G196" s="14" t="s">
        <v>44</v>
      </c>
      <c r="H196" s="61" t="s">
        <v>58</v>
      </c>
      <c r="I196" s="61">
        <v>1627</v>
      </c>
      <c r="J196" s="14">
        <v>1</v>
      </c>
      <c r="K196" s="72">
        <v>4612909.08</v>
      </c>
      <c r="L196" s="81" t="s">
        <v>46</v>
      </c>
      <c r="M196" s="14" t="s">
        <v>742</v>
      </c>
      <c r="N196" s="14" t="s">
        <v>136</v>
      </c>
      <c r="O196" s="14" t="s">
        <v>49</v>
      </c>
      <c r="P196" s="73" t="s">
        <v>1054</v>
      </c>
      <c r="Q196" s="74">
        <v>45838</v>
      </c>
      <c r="R196" s="73" t="s">
        <v>1055</v>
      </c>
      <c r="S196" s="74"/>
      <c r="T196" s="54"/>
      <c r="U196" s="57" t="s">
        <v>52</v>
      </c>
    </row>
    <row r="197" spans="2:21" ht="45" customHeight="1" x14ac:dyDescent="0.25">
      <c r="B197" s="99">
        <v>194</v>
      </c>
      <c r="C197" s="14" t="s">
        <v>8</v>
      </c>
      <c r="D197" s="14" t="s">
        <v>739</v>
      </c>
      <c r="E197" s="14" t="s">
        <v>821</v>
      </c>
      <c r="F197" s="14" t="s">
        <v>1056</v>
      </c>
      <c r="G197" s="14" t="s">
        <v>44</v>
      </c>
      <c r="H197" s="61" t="s">
        <v>58</v>
      </c>
      <c r="I197" s="61">
        <v>19020</v>
      </c>
      <c r="J197" s="14">
        <v>1</v>
      </c>
      <c r="K197" s="72">
        <v>378567.06</v>
      </c>
      <c r="L197" s="81" t="s">
        <v>46</v>
      </c>
      <c r="M197" s="14" t="s">
        <v>742</v>
      </c>
      <c r="N197" s="14" t="s">
        <v>136</v>
      </c>
      <c r="O197" s="14" t="s">
        <v>49</v>
      </c>
      <c r="P197" s="73" t="s">
        <v>1057</v>
      </c>
      <c r="Q197" s="74">
        <v>45987</v>
      </c>
      <c r="R197" s="73" t="s">
        <v>1058</v>
      </c>
      <c r="S197" s="74"/>
      <c r="T197" s="54"/>
      <c r="U197" s="57" t="s">
        <v>52</v>
      </c>
    </row>
    <row r="198" spans="2:21" ht="45" customHeight="1" x14ac:dyDescent="0.25">
      <c r="B198" s="14">
        <v>195</v>
      </c>
      <c r="C198" s="14" t="s">
        <v>8</v>
      </c>
      <c r="D198" s="14" t="s">
        <v>739</v>
      </c>
      <c r="E198" s="14" t="s">
        <v>821</v>
      </c>
      <c r="F198" s="14" t="s">
        <v>1059</v>
      </c>
      <c r="G198" s="14" t="s">
        <v>44</v>
      </c>
      <c r="H198" s="61" t="s">
        <v>58</v>
      </c>
      <c r="I198" s="61">
        <v>2771</v>
      </c>
      <c r="J198" s="14">
        <v>1</v>
      </c>
      <c r="K198" s="72">
        <v>128102.17</v>
      </c>
      <c r="L198" s="81" t="s">
        <v>46</v>
      </c>
      <c r="M198" s="14" t="s">
        <v>742</v>
      </c>
      <c r="N198" s="14" t="s">
        <v>136</v>
      </c>
      <c r="O198" s="14" t="s">
        <v>49</v>
      </c>
      <c r="P198" s="73" t="s">
        <v>1060</v>
      </c>
      <c r="Q198" s="74">
        <v>46046</v>
      </c>
      <c r="R198" s="73" t="s">
        <v>1061</v>
      </c>
      <c r="S198" s="74"/>
      <c r="T198" s="54"/>
      <c r="U198" s="57" t="s">
        <v>52</v>
      </c>
    </row>
    <row r="199" spans="2:21" ht="45" customHeight="1" x14ac:dyDescent="0.25">
      <c r="B199" s="99">
        <v>196</v>
      </c>
      <c r="C199" s="99" t="s">
        <v>8</v>
      </c>
      <c r="D199" s="99" t="s">
        <v>507</v>
      </c>
      <c r="E199" s="99" t="s">
        <v>568</v>
      </c>
      <c r="F199" s="99" t="s">
        <v>1062</v>
      </c>
      <c r="G199" s="14" t="s">
        <v>44</v>
      </c>
      <c r="H199" s="61" t="s">
        <v>58</v>
      </c>
      <c r="I199" s="61">
        <v>4120</v>
      </c>
      <c r="J199" s="99">
        <v>1</v>
      </c>
      <c r="K199" s="100">
        <v>60000</v>
      </c>
      <c r="L199" s="101" t="s">
        <v>75</v>
      </c>
      <c r="M199" s="99" t="s">
        <v>1063</v>
      </c>
      <c r="N199" s="99" t="s">
        <v>136</v>
      </c>
      <c r="O199" s="99" t="s">
        <v>791</v>
      </c>
      <c r="P199" s="73" t="s">
        <v>1064</v>
      </c>
      <c r="Q199" s="74">
        <v>45594</v>
      </c>
      <c r="R199" s="73" t="s">
        <v>1065</v>
      </c>
      <c r="S199" s="103"/>
      <c r="T199" s="104"/>
      <c r="U199" s="57" t="s">
        <v>52</v>
      </c>
    </row>
    <row r="200" spans="2:21" ht="45" customHeight="1" x14ac:dyDescent="0.25">
      <c r="B200" s="99">
        <v>197</v>
      </c>
      <c r="C200" s="99" t="s">
        <v>8</v>
      </c>
      <c r="D200" s="99" t="s">
        <v>507</v>
      </c>
      <c r="E200" s="99" t="s">
        <v>568</v>
      </c>
      <c r="F200" s="14" t="s">
        <v>1066</v>
      </c>
      <c r="G200" s="14" t="s">
        <v>44</v>
      </c>
      <c r="H200" s="61" t="s">
        <v>58</v>
      </c>
      <c r="I200" s="61">
        <v>4120</v>
      </c>
      <c r="J200" s="99">
        <v>1</v>
      </c>
      <c r="K200" s="126">
        <v>2200</v>
      </c>
      <c r="L200" s="127" t="s">
        <v>75</v>
      </c>
      <c r="M200" s="14" t="s">
        <v>1067</v>
      </c>
      <c r="N200" s="99" t="s">
        <v>136</v>
      </c>
      <c r="O200" s="99" t="s">
        <v>63</v>
      </c>
      <c r="P200" s="73"/>
      <c r="Q200" s="74"/>
      <c r="R200" s="73"/>
      <c r="S200" s="103">
        <v>45371</v>
      </c>
      <c r="T200" s="54" t="s">
        <v>1068</v>
      </c>
      <c r="U200" s="105" t="s">
        <v>64</v>
      </c>
    </row>
    <row r="201" spans="2:21" ht="45" customHeight="1" x14ac:dyDescent="0.25">
      <c r="B201" s="99">
        <v>200</v>
      </c>
      <c r="C201" s="61" t="s">
        <v>8</v>
      </c>
      <c r="D201" s="61" t="s">
        <v>739</v>
      </c>
      <c r="E201" s="61" t="s">
        <v>740</v>
      </c>
      <c r="F201" s="61" t="s">
        <v>1069</v>
      </c>
      <c r="G201" s="61" t="s">
        <v>44</v>
      </c>
      <c r="H201" s="61" t="s">
        <v>58</v>
      </c>
      <c r="I201" s="61">
        <v>3557</v>
      </c>
      <c r="J201" s="61">
        <v>1</v>
      </c>
      <c r="K201" s="88">
        <v>2982.53</v>
      </c>
      <c r="L201" s="61" t="s">
        <v>75</v>
      </c>
      <c r="M201" s="61" t="s">
        <v>742</v>
      </c>
      <c r="N201" s="61" t="s">
        <v>136</v>
      </c>
      <c r="O201" s="61" t="s">
        <v>77</v>
      </c>
      <c r="P201" s="73" t="s">
        <v>758</v>
      </c>
      <c r="Q201" s="74">
        <v>45482</v>
      </c>
      <c r="R201" s="73" t="s">
        <v>751</v>
      </c>
      <c r="S201" s="64">
        <v>45483</v>
      </c>
      <c r="T201" s="65" t="s">
        <v>1070</v>
      </c>
      <c r="U201" s="105" t="s">
        <v>64</v>
      </c>
    </row>
    <row r="202" spans="2:21" ht="45" customHeight="1" x14ac:dyDescent="0.25">
      <c r="B202" s="99">
        <v>201</v>
      </c>
      <c r="C202" s="61" t="s">
        <v>8</v>
      </c>
      <c r="D202" s="14" t="s">
        <v>739</v>
      </c>
      <c r="E202" s="14" t="s">
        <v>740</v>
      </c>
      <c r="F202" s="14" t="s">
        <v>1071</v>
      </c>
      <c r="G202" s="14" t="s">
        <v>44</v>
      </c>
      <c r="H202" s="61" t="s">
        <v>58</v>
      </c>
      <c r="I202" s="61">
        <v>3557</v>
      </c>
      <c r="J202" s="14">
        <v>1</v>
      </c>
      <c r="K202" s="62">
        <v>2616.25</v>
      </c>
      <c r="L202" s="101" t="s">
        <v>75</v>
      </c>
      <c r="M202" s="14" t="s">
        <v>742</v>
      </c>
      <c r="N202" s="14" t="s">
        <v>136</v>
      </c>
      <c r="O202" s="14" t="s">
        <v>77</v>
      </c>
      <c r="P202" s="73" t="s">
        <v>750</v>
      </c>
      <c r="Q202" s="74">
        <v>45504</v>
      </c>
      <c r="R202" s="73" t="s">
        <v>751</v>
      </c>
      <c r="S202" s="74">
        <v>45505</v>
      </c>
      <c r="T202" s="54" t="s">
        <v>1070</v>
      </c>
      <c r="U202" s="105" t="s">
        <v>64</v>
      </c>
    </row>
    <row r="203" spans="2:21" ht="143.25" customHeight="1" x14ac:dyDescent="0.25">
      <c r="B203" s="14">
        <v>202</v>
      </c>
      <c r="C203" s="14" t="s">
        <v>8</v>
      </c>
      <c r="D203" s="14" t="s">
        <v>434</v>
      </c>
      <c r="E203" s="14" t="s">
        <v>439</v>
      </c>
      <c r="F203" s="14" t="s">
        <v>1072</v>
      </c>
      <c r="G203" s="14" t="s">
        <v>44</v>
      </c>
      <c r="H203" s="61" t="s">
        <v>58</v>
      </c>
      <c r="I203" s="61">
        <v>1538</v>
      </c>
      <c r="J203" s="14">
        <v>1</v>
      </c>
      <c r="K203" s="72">
        <v>500000</v>
      </c>
      <c r="L203" s="81" t="s">
        <v>75</v>
      </c>
      <c r="M203" s="14" t="s">
        <v>1073</v>
      </c>
      <c r="N203" s="14" t="s">
        <v>442</v>
      </c>
      <c r="O203" s="14" t="s">
        <v>63</v>
      </c>
      <c r="P203" s="73"/>
      <c r="Q203" s="74"/>
      <c r="R203" s="73"/>
      <c r="S203" s="74">
        <v>45483</v>
      </c>
      <c r="T203" s="54" t="s">
        <v>1074</v>
      </c>
      <c r="U203" s="57" t="s">
        <v>64</v>
      </c>
    </row>
    <row r="204" spans="2:21" ht="94.5" customHeight="1" x14ac:dyDescent="0.25">
      <c r="B204" s="99">
        <v>203</v>
      </c>
      <c r="C204" s="14" t="s">
        <v>8</v>
      </c>
      <c r="D204" s="14" t="s">
        <v>434</v>
      </c>
      <c r="E204" s="14" t="s">
        <v>435</v>
      </c>
      <c r="F204" s="14" t="s">
        <v>1075</v>
      </c>
      <c r="G204" s="14" t="s">
        <v>44</v>
      </c>
      <c r="H204" s="61" t="s">
        <v>58</v>
      </c>
      <c r="I204" s="61">
        <v>1627</v>
      </c>
      <c r="J204" s="14">
        <v>1</v>
      </c>
      <c r="K204" s="72">
        <v>1008000</v>
      </c>
      <c r="L204" s="81" t="s">
        <v>75</v>
      </c>
      <c r="M204" s="14" t="s">
        <v>1076</v>
      </c>
      <c r="N204" s="14" t="s">
        <v>442</v>
      </c>
      <c r="O204" s="14" t="s">
        <v>63</v>
      </c>
      <c r="P204" s="73"/>
      <c r="Q204" s="74"/>
      <c r="R204" s="73"/>
      <c r="S204" s="74">
        <v>45586</v>
      </c>
      <c r="T204" s="54" t="s">
        <v>1077</v>
      </c>
      <c r="U204" s="57" t="s">
        <v>420</v>
      </c>
    </row>
    <row r="205" spans="2:21" ht="45" customHeight="1" x14ac:dyDescent="0.25">
      <c r="B205" s="83">
        <v>204</v>
      </c>
      <c r="C205" s="83" t="s">
        <v>8</v>
      </c>
      <c r="D205" s="83" t="s">
        <v>434</v>
      </c>
      <c r="E205" s="83" t="s">
        <v>435</v>
      </c>
      <c r="F205" s="83" t="s">
        <v>453</v>
      </c>
      <c r="G205" s="83"/>
      <c r="H205" s="83"/>
      <c r="I205" s="83"/>
      <c r="J205" s="83"/>
      <c r="K205" s="84"/>
      <c r="L205" s="89"/>
      <c r="M205" s="83"/>
      <c r="N205" s="83"/>
      <c r="O205" s="83"/>
      <c r="P205" s="87"/>
      <c r="Q205" s="85"/>
      <c r="R205" s="87"/>
      <c r="S205" s="85"/>
      <c r="T205" s="90"/>
      <c r="U205" s="57" t="s">
        <v>117</v>
      </c>
    </row>
    <row r="206" spans="2:21" ht="45" customHeight="1" x14ac:dyDescent="0.25">
      <c r="B206" s="83">
        <v>205</v>
      </c>
      <c r="C206" s="83" t="s">
        <v>8</v>
      </c>
      <c r="D206" s="83" t="s">
        <v>434</v>
      </c>
      <c r="E206" s="83" t="s">
        <v>435</v>
      </c>
      <c r="F206" s="83" t="s">
        <v>822</v>
      </c>
      <c r="G206" s="83"/>
      <c r="H206" s="83"/>
      <c r="I206" s="83"/>
      <c r="J206" s="83"/>
      <c r="K206" s="84"/>
      <c r="L206" s="89"/>
      <c r="M206" s="83"/>
      <c r="N206" s="83"/>
      <c r="O206" s="83"/>
      <c r="P206" s="87"/>
      <c r="Q206" s="85"/>
      <c r="R206" s="87"/>
      <c r="S206" s="85"/>
      <c r="T206" s="90"/>
      <c r="U206" s="57" t="s">
        <v>117</v>
      </c>
    </row>
    <row r="207" spans="2:21" ht="45" customHeight="1" x14ac:dyDescent="0.25">
      <c r="B207" s="83">
        <v>206</v>
      </c>
      <c r="C207" s="83" t="s">
        <v>8</v>
      </c>
      <c r="D207" s="83" t="s">
        <v>434</v>
      </c>
      <c r="E207" s="83" t="s">
        <v>506</v>
      </c>
      <c r="F207" s="83" t="s">
        <v>822</v>
      </c>
      <c r="G207" s="83"/>
      <c r="H207" s="83"/>
      <c r="I207" s="83"/>
      <c r="J207" s="83"/>
      <c r="K207" s="84"/>
      <c r="L207" s="89"/>
      <c r="M207" s="83"/>
      <c r="N207" s="83"/>
      <c r="O207" s="83"/>
      <c r="P207" s="87"/>
      <c r="Q207" s="85"/>
      <c r="R207" s="87"/>
      <c r="S207" s="85"/>
      <c r="T207" s="90"/>
      <c r="U207" s="57" t="s">
        <v>117</v>
      </c>
    </row>
    <row r="208" spans="2:21" ht="45" customHeight="1" x14ac:dyDescent="0.25">
      <c r="B208" s="83">
        <v>207</v>
      </c>
      <c r="C208" s="83" t="s">
        <v>8</v>
      </c>
      <c r="D208" s="83" t="s">
        <v>434</v>
      </c>
      <c r="E208" s="83" t="s">
        <v>506</v>
      </c>
      <c r="F208" s="83" t="s">
        <v>822</v>
      </c>
      <c r="G208" s="83"/>
      <c r="H208" s="83"/>
      <c r="I208" s="83"/>
      <c r="J208" s="83"/>
      <c r="K208" s="84"/>
      <c r="L208" s="89"/>
      <c r="M208" s="83"/>
      <c r="N208" s="83"/>
      <c r="O208" s="83"/>
      <c r="P208" s="87"/>
      <c r="Q208" s="85"/>
      <c r="R208" s="87"/>
      <c r="S208" s="85"/>
      <c r="T208" s="90"/>
      <c r="U208" s="57" t="s">
        <v>117</v>
      </c>
    </row>
    <row r="209" spans="2:21" ht="45" customHeight="1" x14ac:dyDescent="0.25">
      <c r="B209" s="83">
        <v>208</v>
      </c>
      <c r="C209" s="83" t="s">
        <v>8</v>
      </c>
      <c r="D209" s="83" t="s">
        <v>434</v>
      </c>
      <c r="E209" s="83" t="s">
        <v>506</v>
      </c>
      <c r="F209" s="83" t="s">
        <v>822</v>
      </c>
      <c r="G209" s="83"/>
      <c r="H209" s="83"/>
      <c r="I209" s="83"/>
      <c r="J209" s="83"/>
      <c r="K209" s="84"/>
      <c r="L209" s="89"/>
      <c r="M209" s="83"/>
      <c r="N209" s="83"/>
      <c r="O209" s="83"/>
      <c r="P209" s="87"/>
      <c r="Q209" s="85"/>
      <c r="R209" s="87"/>
      <c r="S209" s="85"/>
      <c r="T209" s="90"/>
      <c r="U209" s="57" t="s">
        <v>117</v>
      </c>
    </row>
    <row r="210" spans="2:21" ht="30" x14ac:dyDescent="0.25">
      <c r="B210" s="99">
        <v>209</v>
      </c>
      <c r="C210" s="99" t="s">
        <v>8</v>
      </c>
      <c r="D210" s="99" t="s">
        <v>507</v>
      </c>
      <c r="E210" s="99" t="s">
        <v>508</v>
      </c>
      <c r="F210" s="14" t="s">
        <v>1078</v>
      </c>
      <c r="G210" s="14" t="s">
        <v>44</v>
      </c>
      <c r="H210" s="61" t="s">
        <v>58</v>
      </c>
      <c r="I210" s="61">
        <v>18961</v>
      </c>
      <c r="J210" s="99">
        <v>1</v>
      </c>
      <c r="K210" s="100">
        <v>5000</v>
      </c>
      <c r="L210" s="101" t="s">
        <v>75</v>
      </c>
      <c r="M210" s="99" t="s">
        <v>1079</v>
      </c>
      <c r="N210" s="99" t="s">
        <v>207</v>
      </c>
      <c r="O210" s="99" t="s">
        <v>63</v>
      </c>
      <c r="P210" s="102"/>
      <c r="Q210" s="103"/>
      <c r="R210" s="102"/>
      <c r="S210" s="103">
        <v>45572</v>
      </c>
      <c r="T210" s="104" t="s">
        <v>1080</v>
      </c>
      <c r="U210" s="105" t="s">
        <v>80</v>
      </c>
    </row>
    <row r="211" spans="2:21" ht="45" customHeight="1" x14ac:dyDescent="0.25">
      <c r="B211" s="14">
        <v>210</v>
      </c>
      <c r="C211" s="14" t="s">
        <v>8</v>
      </c>
      <c r="D211" s="14" t="s">
        <v>507</v>
      </c>
      <c r="E211" s="14" t="s">
        <v>528</v>
      </c>
      <c r="F211" s="14" t="s">
        <v>1081</v>
      </c>
      <c r="G211" s="14" t="s">
        <v>44</v>
      </c>
      <c r="H211" s="61" t="s">
        <v>58</v>
      </c>
      <c r="I211" s="61">
        <v>20117</v>
      </c>
      <c r="J211" s="14">
        <v>1</v>
      </c>
      <c r="K211" s="72">
        <v>16115.6</v>
      </c>
      <c r="L211" s="81" t="s">
        <v>75</v>
      </c>
      <c r="M211" s="14" t="s">
        <v>530</v>
      </c>
      <c r="N211" s="14" t="s">
        <v>136</v>
      </c>
      <c r="O211" s="14" t="s">
        <v>63</v>
      </c>
      <c r="P211" s="73" t="s">
        <v>540</v>
      </c>
      <c r="Q211" s="74">
        <v>45457</v>
      </c>
      <c r="R211" s="73" t="s">
        <v>541</v>
      </c>
      <c r="S211" s="74">
        <v>45505</v>
      </c>
      <c r="T211" s="54" t="s">
        <v>1082</v>
      </c>
      <c r="U211" s="57" t="s">
        <v>228</v>
      </c>
    </row>
    <row r="212" spans="2:21" ht="30" x14ac:dyDescent="0.25">
      <c r="B212" s="99">
        <v>211</v>
      </c>
      <c r="C212" s="99" t="s">
        <v>8</v>
      </c>
      <c r="D212" s="99" t="s">
        <v>507</v>
      </c>
      <c r="E212" s="99" t="s">
        <v>528</v>
      </c>
      <c r="F212" s="14" t="s">
        <v>1083</v>
      </c>
      <c r="G212" s="14"/>
      <c r="H212" s="61" t="s">
        <v>58</v>
      </c>
      <c r="I212" s="61"/>
      <c r="J212" s="99"/>
      <c r="K212" s="100"/>
      <c r="L212" s="101"/>
      <c r="M212" s="99" t="s">
        <v>530</v>
      </c>
      <c r="N212" s="99" t="s">
        <v>136</v>
      </c>
      <c r="O212" s="99"/>
      <c r="P212" s="102"/>
      <c r="Q212" s="103"/>
      <c r="R212" s="102"/>
      <c r="S212" s="74"/>
      <c r="T212" s="104"/>
      <c r="U212" s="57" t="s">
        <v>117</v>
      </c>
    </row>
    <row r="213" spans="2:21" ht="60" x14ac:dyDescent="0.25">
      <c r="B213" s="99">
        <v>212</v>
      </c>
      <c r="C213" s="99" t="s">
        <v>8</v>
      </c>
      <c r="D213" s="99" t="s">
        <v>507</v>
      </c>
      <c r="E213" s="99" t="s">
        <v>528</v>
      </c>
      <c r="F213" s="14" t="s">
        <v>1084</v>
      </c>
      <c r="G213" s="14" t="s">
        <v>44</v>
      </c>
      <c r="H213" s="61" t="s">
        <v>58</v>
      </c>
      <c r="I213" s="61">
        <v>19372</v>
      </c>
      <c r="J213" s="99">
        <v>1</v>
      </c>
      <c r="K213" s="100">
        <v>2077718.62</v>
      </c>
      <c r="L213" s="101" t="s">
        <v>75</v>
      </c>
      <c r="M213" s="99" t="s">
        <v>530</v>
      </c>
      <c r="N213" s="99" t="s">
        <v>136</v>
      </c>
      <c r="O213" s="99" t="s">
        <v>63</v>
      </c>
      <c r="P213" s="102"/>
      <c r="Q213" s="103"/>
      <c r="R213" s="102"/>
      <c r="S213" s="103">
        <v>45534</v>
      </c>
      <c r="T213" s="104" t="s">
        <v>1085</v>
      </c>
      <c r="U213" s="105" t="s">
        <v>140</v>
      </c>
    </row>
    <row r="214" spans="2:21" ht="87" customHeight="1" x14ac:dyDescent="0.25">
      <c r="B214" s="99">
        <v>213</v>
      </c>
      <c r="C214" s="99" t="s">
        <v>8</v>
      </c>
      <c r="D214" s="99" t="s">
        <v>507</v>
      </c>
      <c r="E214" s="99" t="s">
        <v>528</v>
      </c>
      <c r="F214" s="14" t="s">
        <v>1086</v>
      </c>
      <c r="G214" s="14" t="s">
        <v>44</v>
      </c>
      <c r="H214" s="61" t="s">
        <v>58</v>
      </c>
      <c r="I214" s="61">
        <v>17809</v>
      </c>
      <c r="J214" s="99">
        <v>1</v>
      </c>
      <c r="K214" s="100">
        <v>64489.27</v>
      </c>
      <c r="L214" s="101" t="s">
        <v>75</v>
      </c>
      <c r="M214" s="99" t="s">
        <v>530</v>
      </c>
      <c r="N214" s="99" t="s">
        <v>136</v>
      </c>
      <c r="O214" s="99" t="s">
        <v>63</v>
      </c>
      <c r="P214" s="102" t="s">
        <v>558</v>
      </c>
      <c r="Q214" s="103">
        <v>45381</v>
      </c>
      <c r="R214" s="102" t="s">
        <v>1087</v>
      </c>
      <c r="S214" s="74">
        <v>45562</v>
      </c>
      <c r="T214" s="104" t="s">
        <v>1088</v>
      </c>
      <c r="U214" s="57" t="s">
        <v>420</v>
      </c>
    </row>
    <row r="215" spans="2:21" ht="45" customHeight="1" x14ac:dyDescent="0.25">
      <c r="B215" s="99">
        <v>214</v>
      </c>
      <c r="C215" s="99" t="s">
        <v>8</v>
      </c>
      <c r="D215" s="99" t="s">
        <v>507</v>
      </c>
      <c r="E215" s="99" t="s">
        <v>528</v>
      </c>
      <c r="F215" s="83" t="s">
        <v>823</v>
      </c>
      <c r="G215" s="14"/>
      <c r="H215" s="61"/>
      <c r="I215" s="61"/>
      <c r="J215" s="99"/>
      <c r="K215" s="100"/>
      <c r="L215" s="101"/>
      <c r="M215" s="99"/>
      <c r="N215" s="99"/>
      <c r="O215" s="99"/>
      <c r="P215" s="102"/>
      <c r="Q215" s="103"/>
      <c r="R215" s="102"/>
      <c r="S215" s="74"/>
      <c r="T215" s="104"/>
      <c r="U215" s="57" t="s">
        <v>117</v>
      </c>
    </row>
    <row r="216" spans="2:21" ht="69.75" customHeight="1" x14ac:dyDescent="0.25">
      <c r="B216" s="99">
        <v>215</v>
      </c>
      <c r="C216" s="99" t="s">
        <v>8</v>
      </c>
      <c r="D216" s="99" t="s">
        <v>507</v>
      </c>
      <c r="E216" s="99" t="s">
        <v>528</v>
      </c>
      <c r="F216" s="14" t="s">
        <v>1089</v>
      </c>
      <c r="G216" s="14" t="s">
        <v>44</v>
      </c>
      <c r="H216" s="61" t="s">
        <v>58</v>
      </c>
      <c r="I216" s="61">
        <v>21342</v>
      </c>
      <c r="J216" s="99">
        <v>1</v>
      </c>
      <c r="K216" s="100">
        <v>21389.22</v>
      </c>
      <c r="L216" s="101" t="s">
        <v>75</v>
      </c>
      <c r="M216" s="99" t="s">
        <v>530</v>
      </c>
      <c r="N216" s="99" t="s">
        <v>136</v>
      </c>
      <c r="O216" s="99" t="s">
        <v>63</v>
      </c>
      <c r="P216" s="102"/>
      <c r="Q216" s="103"/>
      <c r="R216" s="102"/>
      <c r="S216" s="74">
        <v>45562</v>
      </c>
      <c r="T216" s="104" t="s">
        <v>1088</v>
      </c>
      <c r="U216" s="57" t="s">
        <v>420</v>
      </c>
    </row>
    <row r="217" spans="2:21" ht="69.75" customHeight="1" x14ac:dyDescent="0.25">
      <c r="B217" s="99">
        <v>215</v>
      </c>
      <c r="C217" s="99" t="s">
        <v>8</v>
      </c>
      <c r="D217" s="99" t="s">
        <v>507</v>
      </c>
      <c r="E217" s="99" t="s">
        <v>528</v>
      </c>
      <c r="F217" s="14" t="s">
        <v>1090</v>
      </c>
      <c r="G217" s="14" t="s">
        <v>44</v>
      </c>
      <c r="H217" s="61" t="s">
        <v>58</v>
      </c>
      <c r="I217" s="61">
        <v>21342</v>
      </c>
      <c r="J217" s="99">
        <v>1</v>
      </c>
      <c r="K217" s="100">
        <v>17000</v>
      </c>
      <c r="L217" s="101" t="s">
        <v>75</v>
      </c>
      <c r="M217" s="99" t="s">
        <v>530</v>
      </c>
      <c r="N217" s="99" t="s">
        <v>136</v>
      </c>
      <c r="O217" s="99" t="s">
        <v>63</v>
      </c>
      <c r="P217" s="102"/>
      <c r="Q217" s="103"/>
      <c r="R217" s="102"/>
      <c r="S217" s="74">
        <v>45562</v>
      </c>
      <c r="T217" s="104" t="s">
        <v>1091</v>
      </c>
      <c r="U217" s="57" t="s">
        <v>372</v>
      </c>
    </row>
    <row r="218" spans="2:21" ht="30" x14ac:dyDescent="0.25">
      <c r="B218" s="99">
        <v>216</v>
      </c>
      <c r="C218" s="99" t="s">
        <v>8</v>
      </c>
      <c r="D218" s="99" t="s">
        <v>507</v>
      </c>
      <c r="E218" s="99" t="s">
        <v>508</v>
      </c>
      <c r="F218" s="99" t="s">
        <v>1092</v>
      </c>
      <c r="G218" s="14" t="s">
        <v>89</v>
      </c>
      <c r="H218" s="14">
        <v>7195</v>
      </c>
      <c r="I218" s="14"/>
      <c r="J218" s="99" t="s">
        <v>45</v>
      </c>
      <c r="K218" s="119">
        <v>2300</v>
      </c>
      <c r="L218" s="101" t="s">
        <v>75</v>
      </c>
      <c r="M218" s="99" t="s">
        <v>1093</v>
      </c>
      <c r="N218" s="99" t="s">
        <v>442</v>
      </c>
      <c r="O218" s="99" t="s">
        <v>63</v>
      </c>
      <c r="P218" s="102"/>
      <c r="Q218" s="103"/>
      <c r="R218" s="102"/>
      <c r="S218" s="103" t="s">
        <v>1094</v>
      </c>
      <c r="T218" s="104" t="s">
        <v>527</v>
      </c>
      <c r="U218" s="57" t="s">
        <v>64</v>
      </c>
    </row>
    <row r="219" spans="2:21" ht="30" x14ac:dyDescent="0.25">
      <c r="B219" s="99">
        <v>217</v>
      </c>
      <c r="C219" s="99" t="s">
        <v>8</v>
      </c>
      <c r="D219" s="99" t="s">
        <v>507</v>
      </c>
      <c r="E219" s="99" t="s">
        <v>508</v>
      </c>
      <c r="F219" s="99" t="s">
        <v>1095</v>
      </c>
      <c r="G219" s="14" t="s">
        <v>89</v>
      </c>
      <c r="H219" s="14">
        <v>7510</v>
      </c>
      <c r="I219" s="14"/>
      <c r="J219" s="99" t="s">
        <v>45</v>
      </c>
      <c r="K219" s="119">
        <v>1500</v>
      </c>
      <c r="L219" s="101" t="s">
        <v>75</v>
      </c>
      <c r="M219" s="99" t="s">
        <v>1093</v>
      </c>
      <c r="N219" s="99" t="s">
        <v>442</v>
      </c>
      <c r="O219" s="99" t="s">
        <v>63</v>
      </c>
      <c r="P219" s="102"/>
      <c r="Q219" s="103"/>
      <c r="R219" s="102"/>
      <c r="S219" s="103" t="s">
        <v>1094</v>
      </c>
      <c r="T219" s="104" t="s">
        <v>527</v>
      </c>
      <c r="U219" s="57" t="s">
        <v>64</v>
      </c>
    </row>
    <row r="220" spans="2:21" ht="30" x14ac:dyDescent="0.25">
      <c r="B220" s="99">
        <v>218</v>
      </c>
      <c r="C220" s="99" t="s">
        <v>8</v>
      </c>
      <c r="D220" s="99" t="s">
        <v>507</v>
      </c>
      <c r="E220" s="99" t="s">
        <v>508</v>
      </c>
      <c r="F220" s="99" t="s">
        <v>1096</v>
      </c>
      <c r="G220" s="14" t="s">
        <v>89</v>
      </c>
      <c r="H220" s="14">
        <v>9905</v>
      </c>
      <c r="I220" s="14"/>
      <c r="J220" s="99" t="s">
        <v>45</v>
      </c>
      <c r="K220" s="119">
        <v>3200</v>
      </c>
      <c r="L220" s="101" t="s">
        <v>75</v>
      </c>
      <c r="M220" s="99" t="s">
        <v>1093</v>
      </c>
      <c r="N220" s="99" t="s">
        <v>442</v>
      </c>
      <c r="O220" s="99" t="s">
        <v>63</v>
      </c>
      <c r="P220" s="102"/>
      <c r="Q220" s="103"/>
      <c r="R220" s="102"/>
      <c r="S220" s="103" t="s">
        <v>1094</v>
      </c>
      <c r="T220" s="104" t="s">
        <v>527</v>
      </c>
      <c r="U220" s="57" t="s">
        <v>64</v>
      </c>
    </row>
    <row r="221" spans="2:21" ht="60" x14ac:dyDescent="0.25">
      <c r="B221" s="14">
        <v>219</v>
      </c>
      <c r="C221" s="14" t="s">
        <v>8</v>
      </c>
      <c r="D221" s="14" t="s">
        <v>507</v>
      </c>
      <c r="E221" s="14" t="s">
        <v>528</v>
      </c>
      <c r="F221" s="14" t="s">
        <v>1097</v>
      </c>
      <c r="G221" s="14" t="s">
        <v>89</v>
      </c>
      <c r="H221" s="61">
        <v>5340</v>
      </c>
      <c r="I221" s="61">
        <v>20117</v>
      </c>
      <c r="J221" s="14" t="s">
        <v>1098</v>
      </c>
      <c r="K221" s="113">
        <v>33486.800000000003</v>
      </c>
      <c r="L221" s="14" t="s">
        <v>75</v>
      </c>
      <c r="M221" s="99" t="s">
        <v>530</v>
      </c>
      <c r="N221" s="99" t="s">
        <v>136</v>
      </c>
      <c r="O221" s="99" t="s">
        <v>77</v>
      </c>
      <c r="P221" s="73" t="s">
        <v>558</v>
      </c>
      <c r="Q221" s="74">
        <v>45381</v>
      </c>
      <c r="R221" s="73" t="s">
        <v>559</v>
      </c>
      <c r="S221" s="103">
        <v>45474</v>
      </c>
      <c r="T221" s="104" t="s">
        <v>560</v>
      </c>
      <c r="U221" s="57" t="s">
        <v>378</v>
      </c>
    </row>
    <row r="222" spans="2:21" ht="60" x14ac:dyDescent="0.25">
      <c r="B222" s="14">
        <v>220</v>
      </c>
      <c r="C222" s="14" t="s">
        <v>8</v>
      </c>
      <c r="D222" s="14" t="s">
        <v>507</v>
      </c>
      <c r="E222" s="14" t="s">
        <v>528</v>
      </c>
      <c r="F222" s="14" t="s">
        <v>1099</v>
      </c>
      <c r="G222" s="14" t="s">
        <v>89</v>
      </c>
      <c r="H222" s="61">
        <v>6350</v>
      </c>
      <c r="I222" s="61">
        <v>5436</v>
      </c>
      <c r="J222" s="14" t="s">
        <v>1098</v>
      </c>
      <c r="K222" s="115" t="s">
        <v>1100</v>
      </c>
      <c r="L222" s="14" t="s">
        <v>75</v>
      </c>
      <c r="M222" s="99" t="s">
        <v>530</v>
      </c>
      <c r="N222" s="99" t="s">
        <v>136</v>
      </c>
      <c r="O222" s="99" t="s">
        <v>77</v>
      </c>
      <c r="P222" s="73" t="s">
        <v>558</v>
      </c>
      <c r="Q222" s="74">
        <v>45381</v>
      </c>
      <c r="R222" s="73" t="s">
        <v>559</v>
      </c>
      <c r="S222" s="103">
        <v>45474</v>
      </c>
      <c r="T222" s="104" t="s">
        <v>560</v>
      </c>
      <c r="U222" s="57" t="s">
        <v>378</v>
      </c>
    </row>
    <row r="223" spans="2:21" ht="30" x14ac:dyDescent="0.25">
      <c r="B223" s="66">
        <v>221</v>
      </c>
      <c r="C223" s="66" t="s">
        <v>8</v>
      </c>
      <c r="D223" s="66" t="s">
        <v>507</v>
      </c>
      <c r="E223" s="66" t="s">
        <v>528</v>
      </c>
      <c r="F223" s="108" t="s">
        <v>1083</v>
      </c>
      <c r="G223" s="108"/>
      <c r="H223" s="67"/>
      <c r="I223" s="67"/>
      <c r="J223" s="148"/>
      <c r="K223" s="149"/>
      <c r="L223" s="150"/>
      <c r="M223" s="148" t="s">
        <v>530</v>
      </c>
      <c r="N223" s="148" t="s">
        <v>136</v>
      </c>
      <c r="O223" s="148"/>
      <c r="P223" s="151"/>
      <c r="Q223" s="152"/>
      <c r="R223" s="151"/>
      <c r="S223" s="152"/>
      <c r="T223" s="153"/>
      <c r="U223" s="57" t="s">
        <v>117</v>
      </c>
    </row>
    <row r="224" spans="2:21" ht="90" x14ac:dyDescent="0.25">
      <c r="B224" s="14">
        <v>222</v>
      </c>
      <c r="C224" s="114" t="s">
        <v>8</v>
      </c>
      <c r="D224" s="117" t="s">
        <v>434</v>
      </c>
      <c r="E224" s="117" t="s">
        <v>434</v>
      </c>
      <c r="F224" s="116" t="s">
        <v>1101</v>
      </c>
      <c r="G224" s="14" t="s">
        <v>44</v>
      </c>
      <c r="H224" s="14"/>
      <c r="I224" s="116">
        <v>221</v>
      </c>
      <c r="J224" s="117">
        <v>1</v>
      </c>
      <c r="K224" s="128">
        <v>49506.12</v>
      </c>
      <c r="L224" s="129" t="s">
        <v>75</v>
      </c>
      <c r="M224" s="116" t="s">
        <v>1102</v>
      </c>
      <c r="N224" s="117" t="s">
        <v>207</v>
      </c>
      <c r="O224" s="117" t="s">
        <v>63</v>
      </c>
      <c r="P224" s="73"/>
      <c r="Q224" s="74"/>
      <c r="R224" s="73"/>
      <c r="S224" s="130">
        <v>45575</v>
      </c>
      <c r="T224" s="116" t="s">
        <v>1103</v>
      </c>
      <c r="U224" s="57" t="s">
        <v>64</v>
      </c>
    </row>
  </sheetData>
  <sheetProtection formatColumns="0" formatRows="0" autoFilter="0"/>
  <mergeCells count="5">
    <mergeCell ref="B1:F1"/>
    <mergeCell ref="P2:R2"/>
    <mergeCell ref="C2:E2"/>
    <mergeCell ref="G2:I2"/>
    <mergeCell ref="J1:M1"/>
  </mergeCells>
  <phoneticPr fontId="20" type="noConversion"/>
  <dataValidations count="5">
    <dataValidation allowBlank="1" showInputMessage="1" showErrorMessage="1" errorTitle="Erro!" error="Se o final da vigência não ocorrerá em 2024, presume-se que sua prorrogação não ocorrerá neste exercício. Assim, sua inclusão no PAC 2024 é indevida." sqref="Q4:Q224" xr:uid="{00000000-0002-0000-0500-000000000000}"/>
    <dataValidation type="date" allowBlank="1" showInputMessage="1" showErrorMessage="1" errorTitle="Erro!" error="Somente devem ser informadas no PAC 2024 as contratações programadas para ocorrer no durante o exercício de 2024." sqref="S5:S43 S224 S45:S220" xr:uid="{00000000-0002-0000-0500-000001000000}">
      <formula1>45292</formula1>
      <formula2>45657</formula2>
    </dataValidation>
    <dataValidation operator="greaterThanOrEqual" allowBlank="1" showInputMessage="1" showErrorMessage="1" error="Digite uma data válida" sqref="R4:R224" xr:uid="{00000000-0002-0000-0500-000002000000}"/>
    <dataValidation type="list" allowBlank="1" showInputMessage="1" showErrorMessage="1" sqref="L4:L224" xr:uid="{00000000-0002-0000-0500-000003000000}">
      <formula1>"Alto,Médio,Baixo"</formula1>
    </dataValidation>
    <dataValidation allowBlank="1" showInputMessage="1" sqref="B4:B224" xr:uid="{00000000-0002-0000-0500-000004000000}"/>
  </dataValidations>
  <pageMargins left="0.511811024" right="0.511811024" top="0.78740157499999996" bottom="0.78740157499999996" header="0.31496062000000002" footer="0.31496062000000002"/>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26" id="{32B7BEF9-A916-469D-B5AE-C848624583EB}">
            <xm:f>$U13=Auxiliar!$J$23</xm:f>
            <x14:dxf>
              <font>
                <color theme="0"/>
              </font>
              <fill>
                <patternFill>
                  <bgColor theme="1"/>
                </patternFill>
              </fill>
            </x14:dxf>
          </x14:cfRule>
          <xm:sqref>B13:E13 G13:T13 B46:T204</xm:sqref>
        </x14:conditionalFormatting>
        <x14:conditionalFormatting xmlns:xm="http://schemas.microsoft.com/office/excel/2006/main">
          <x14:cfRule type="expression" priority="16" id="{9238C124-CBA8-4300-A085-237D1D1B6FE3}">
            <xm:f>$U205=Auxiliar!$J$23</xm:f>
            <x14:dxf>
              <font>
                <color theme="0"/>
              </font>
              <fill>
                <patternFill>
                  <bgColor theme="1"/>
                </patternFill>
              </fill>
            </x14:dxf>
          </x14:cfRule>
          <xm:sqref>B205:E205 G205:T205</xm:sqref>
        </x14:conditionalFormatting>
        <x14:conditionalFormatting xmlns:xm="http://schemas.microsoft.com/office/excel/2006/main">
          <x14:cfRule type="expression" priority="21" id="{DF3215A1-7961-435C-B0F9-3BE0C87A4B73}">
            <xm:f>$U4=Auxiliar!$J$23</xm:f>
            <x14:dxf>
              <font>
                <color theme="0"/>
              </font>
              <fill>
                <patternFill>
                  <bgColor theme="1"/>
                </patternFill>
              </fill>
            </x14:dxf>
          </x14:cfRule>
          <xm:sqref>B4:R4 T4 B5:T12</xm:sqref>
        </x14:conditionalFormatting>
        <x14:conditionalFormatting xmlns:xm="http://schemas.microsoft.com/office/excel/2006/main">
          <x14:cfRule type="expression" priority="31" id="{5112D2F8-1749-455F-9A19-0FA5B7490291}">
            <xm:f>$U14=Auxiliar!$J$23</xm:f>
            <x14:dxf>
              <font>
                <color theme="0"/>
              </font>
              <fill>
                <patternFill>
                  <bgColor theme="1"/>
                </patternFill>
              </fill>
            </x14:dxf>
          </x14:cfRule>
          <xm:sqref>B14:T24 B25:E25 G25:T25 B26:T43 B44:R44 T44 B45:J45 L45:T45 B206:T217</xm:sqref>
        </x14:conditionalFormatting>
        <x14:conditionalFormatting xmlns:xm="http://schemas.microsoft.com/office/excel/2006/main">
          <x14:cfRule type="expression" priority="15" id="{49C4A924-CC74-4CAF-BDC0-1824EDBF174D}">
            <xm:f>$U13=Auxiliar!$J$23</xm:f>
            <x14:dxf>
              <font>
                <color theme="0"/>
              </font>
              <fill>
                <patternFill>
                  <bgColor theme="1"/>
                </patternFill>
              </fill>
            </x14:dxf>
          </x14:cfRule>
          <xm:sqref>F13</xm:sqref>
        </x14:conditionalFormatting>
        <x14:conditionalFormatting xmlns:xm="http://schemas.microsoft.com/office/excel/2006/main">
          <x14:cfRule type="expression" priority="14" id="{34A72CF9-5CFE-41BD-A208-D3E991376E2C}">
            <xm:f>$U25=Auxiliar!$J$23</xm:f>
            <x14:dxf>
              <font>
                <color theme="0"/>
              </font>
              <fill>
                <patternFill>
                  <bgColor theme="1"/>
                </patternFill>
              </fill>
            </x14:dxf>
          </x14:cfRule>
          <xm:sqref>F25</xm:sqref>
        </x14:conditionalFormatting>
        <x14:conditionalFormatting xmlns:xm="http://schemas.microsoft.com/office/excel/2006/main">
          <x14:cfRule type="expression" priority="13" id="{DACE76BE-072F-45B8-BEA9-A698FF53D396}">
            <xm:f>$U205=Auxiliar!$J$23</xm:f>
            <x14:dxf>
              <font>
                <color theme="0"/>
              </font>
              <fill>
                <patternFill>
                  <bgColor theme="1"/>
                </patternFill>
              </fill>
            </x14:dxf>
          </x14:cfRule>
          <xm:sqref>F205</xm:sqref>
        </x14:conditionalFormatting>
        <x14:conditionalFormatting xmlns:xm="http://schemas.microsoft.com/office/excel/2006/main">
          <x14:cfRule type="expression" priority="3" id="{40F1CB56-1EBA-4476-8957-FFB0CA0F8AD6}">
            <xm:f>$U223=Auxiliar!$J$23</xm:f>
            <x14:dxf>
              <font>
                <color theme="0"/>
              </font>
              <fill>
                <patternFill>
                  <bgColor theme="1"/>
                </patternFill>
              </fill>
            </x14:dxf>
          </x14:cfRule>
          <xm:sqref>F223</xm:sqref>
        </x14:conditionalFormatting>
        <x14:conditionalFormatting xmlns:xm="http://schemas.microsoft.com/office/excel/2006/main">
          <x14:cfRule type="expression" priority="20" id="{4898AD32-280D-4760-808D-57370B28A866}">
            <xm:f>$G4=Auxiliar!$B$17</xm:f>
            <x14:dxf>
              <fill>
                <patternFill>
                  <bgColor theme="1"/>
                </patternFill>
              </fill>
            </x14:dxf>
          </x14:cfRule>
          <xm:sqref>H4:H224</xm:sqref>
        </x14:conditionalFormatting>
        <x14:conditionalFormatting xmlns:xm="http://schemas.microsoft.com/office/excel/2006/main">
          <x14:cfRule type="expression" priority="17" id="{50865717-E616-4A10-B786-9ED047B4A3C7}">
            <xm:f>$G4=Auxiliar!$B$16</xm:f>
            <x14:dxf>
              <fill>
                <patternFill>
                  <bgColor theme="1"/>
                </patternFill>
              </fill>
            </x14:dxf>
          </x14:cfRule>
          <xm:sqref>I4:I223</xm:sqref>
        </x14:conditionalFormatting>
        <x14:conditionalFormatting xmlns:xm="http://schemas.microsoft.com/office/excel/2006/main">
          <x14:cfRule type="expression" priority="4" id="{913CB7B3-B0AB-4C3E-BE5A-AA71935EC067}">
            <xm:f>$U218=Auxiliar!$J$23</xm:f>
            <x14:dxf>
              <font>
                <color theme="0"/>
              </font>
              <fill>
                <patternFill>
                  <bgColor theme="1"/>
                </patternFill>
              </fill>
            </x14:dxf>
          </x14:cfRule>
          <xm:sqref>O218:O220</xm:sqref>
        </x14:conditionalFormatting>
        <x14:conditionalFormatting xmlns:xm="http://schemas.microsoft.com/office/excel/2006/main">
          <x14:cfRule type="expression" priority="5" id="{3D8728CE-5A29-416F-8EBA-67F1AC7236C3}">
            <xm:f>$U218=Auxiliar!$J$23</xm:f>
            <x14:dxf>
              <font>
                <color theme="0"/>
              </font>
              <fill>
                <patternFill>
                  <bgColor theme="1"/>
                </patternFill>
              </fill>
            </x14:dxf>
          </x14:cfRule>
          <xm:sqref>P218</xm:sqref>
        </x14:conditionalFormatting>
        <x14:conditionalFormatting xmlns:xm="http://schemas.microsoft.com/office/excel/2006/main">
          <x14:cfRule type="expression" priority="18" id="{18CEB7B3-EFB3-4652-A8A9-DB2546E81943}">
            <xm:f>$O4=Auxiliar!$H$5</xm:f>
            <x14:dxf>
              <fill>
                <patternFill>
                  <bgColor theme="1"/>
                </patternFill>
              </fill>
            </x14:dxf>
          </x14:cfRule>
          <xm:sqref>P4:R224</xm:sqref>
        </x14:conditionalFormatting>
        <x14:conditionalFormatting xmlns:xm="http://schemas.microsoft.com/office/excel/2006/main">
          <x14:cfRule type="expression" priority="1" id="{1B5AD461-FDEA-41E9-BA95-03D5CC1BD5D7}">
            <xm:f>$U218=Auxiliar!$J$23</xm:f>
            <x14:dxf>
              <font>
                <color theme="0"/>
              </font>
              <fill>
                <patternFill>
                  <bgColor theme="1"/>
                </patternFill>
              </fill>
            </x14:dxf>
          </x14:cfRule>
          <xm:sqref>P218:R222</xm:sqref>
        </x14:conditionalFormatting>
        <x14:conditionalFormatting xmlns:xm="http://schemas.microsoft.com/office/excel/2006/main">
          <x14:cfRule type="expression" priority="19" id="{FC0489B6-EA69-4DB9-9965-5E746B35FCF5}">
            <xm:f>OR($O4=Auxiliar!$H$7,$O4=Auxiliar!$H$8,$O4=Auxiliar!$H$9)</xm:f>
            <x14:dxf>
              <fill>
                <patternFill>
                  <bgColor theme="1"/>
                </patternFill>
              </fill>
            </x14:dxf>
          </x14:cfRule>
          <xm:sqref>T4 S5:T43 T44 S45:T220</xm:sqref>
        </x14:conditionalFormatting>
      </x14:conditionalFormattings>
    </ext>
    <ext xmlns:x14="http://schemas.microsoft.com/office/spreadsheetml/2009/9/main" uri="{CCE6A557-97BC-4b89-ADB6-D9C93CAAB3DF}">
      <x14:dataValidations xmlns:xm="http://schemas.microsoft.com/office/excel/2006/main" count="5">
        <x14:dataValidation type="list" errorStyle="warning" allowBlank="1" showInputMessage="1" xr:uid="{00000000-0002-0000-0500-000005000000}">
          <x14:formula1>
            <xm:f>Auxiliar!$D$5:$D$17</xm:f>
          </x14:formula1>
          <xm:sqref>D204:D209 D4:D200</xm:sqref>
        </x14:dataValidation>
        <x14:dataValidation type="list" allowBlank="1" showInputMessage="1" showErrorMessage="1" xr:uid="{00000000-0002-0000-0500-000006000000}">
          <x14:formula1>
            <xm:f>Auxiliar!$F$5:$F$18</xm:f>
          </x14:formula1>
          <xm:sqref>N4:N200</xm:sqref>
        </x14:dataValidation>
        <x14:dataValidation type="list" allowBlank="1" showInputMessage="1" xr:uid="{00000000-0002-0000-0500-000007000000}">
          <x14:formula1>
            <xm:f>Auxiliar!$B$5:$B$10</xm:f>
          </x14:formula1>
          <xm:sqref>C4:C200</xm:sqref>
        </x14:dataValidation>
        <x14:dataValidation type="list" allowBlank="1" showInputMessage="1" showErrorMessage="1" xr:uid="{00000000-0002-0000-0500-000008000000}">
          <x14:formula1>
            <xm:f>Auxiliar!$H$5:$H$9</xm:f>
          </x14:formula1>
          <xm:sqref>O4:O200</xm:sqref>
        </x14:dataValidation>
        <x14:dataValidation type="list" allowBlank="1" showInputMessage="1" showErrorMessage="1" xr:uid="{00000000-0002-0000-0500-000009000000}">
          <x14:formula1>
            <xm:f>Auxiliar!$J$5:$J$26</xm:f>
          </x14:formula1>
          <xm:sqref>U4:U224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sheetPr>
  <dimension ref="A1:BL201"/>
  <sheetViews>
    <sheetView zoomScaleNormal="100" workbookViewId="0">
      <pane ySplit="3" topLeftCell="A4" activePane="bottomLeft" state="frozen"/>
      <selection pane="bottomLeft" activeCell="C2" sqref="C2:E2"/>
    </sheetView>
  </sheetViews>
  <sheetFormatPr defaultColWidth="0" defaultRowHeight="15" zeroHeight="1" x14ac:dyDescent="0.25"/>
  <cols>
    <col min="1" max="1" width="2.28515625" customWidth="1"/>
    <col min="2" max="2" width="7.42578125" customWidth="1"/>
    <col min="3" max="3" width="14.7109375" customWidth="1"/>
    <col min="4" max="5" width="9.7109375" customWidth="1"/>
    <col min="6" max="6" width="55.7109375" customWidth="1"/>
    <col min="7" max="9" width="12.7109375" customWidth="1"/>
    <col min="10" max="11" width="17.7109375" customWidth="1"/>
    <col min="12" max="12" width="12.7109375" customWidth="1"/>
    <col min="13" max="14" width="52.7109375" customWidth="1"/>
    <col min="15" max="15" width="23.42578125" customWidth="1"/>
    <col min="16" max="16" width="14" customWidth="1"/>
    <col min="17" max="17" width="19.5703125" customWidth="1"/>
    <col min="18" max="18" width="27.42578125" customWidth="1"/>
    <col min="19" max="19" width="19.85546875" customWidth="1"/>
    <col min="20" max="20" width="26.5703125" customWidth="1"/>
    <col min="21" max="21" width="22.7109375" customWidth="1"/>
    <col min="22" max="22" width="9.140625" style="1" customWidth="1"/>
    <col min="23" max="31" width="9.140625" style="1" hidden="1" customWidth="1"/>
    <col min="32" max="47" width="35.7109375" hidden="1" customWidth="1"/>
    <col min="48" max="50" width="0" hidden="1" customWidth="1"/>
    <col min="51" max="61" width="35.7109375" hidden="1"/>
    <col min="65" max="16384" width="9.140625" hidden="1"/>
  </cols>
  <sheetData>
    <row r="1" spans="1:21" ht="81.75" customHeight="1" x14ac:dyDescent="0.25">
      <c r="A1" s="4"/>
      <c r="B1" s="209" t="s">
        <v>18</v>
      </c>
      <c r="C1" s="209"/>
      <c r="D1" s="210"/>
      <c r="E1" s="210"/>
      <c r="F1" s="210"/>
      <c r="G1" s="18"/>
      <c r="H1" s="18"/>
      <c r="I1" s="18"/>
      <c r="J1" s="211"/>
      <c r="K1" s="211"/>
      <c r="L1" s="211"/>
      <c r="M1" s="211"/>
      <c r="N1" s="4"/>
      <c r="O1" s="4"/>
      <c r="P1" s="4"/>
      <c r="Q1" s="4"/>
      <c r="R1" s="4"/>
      <c r="S1" s="4"/>
      <c r="T1" s="4"/>
      <c r="U1" s="1"/>
    </row>
    <row r="2" spans="1:21" s="11" customFormat="1" ht="39.950000000000003" customHeight="1" x14ac:dyDescent="0.2">
      <c r="A2" s="7"/>
      <c r="C2" s="212" t="s">
        <v>19</v>
      </c>
      <c r="D2" s="212"/>
      <c r="E2" s="212"/>
      <c r="F2" s="8"/>
      <c r="G2" s="212" t="s">
        <v>20</v>
      </c>
      <c r="H2" s="212"/>
      <c r="I2" s="212"/>
      <c r="J2" s="19"/>
      <c r="K2" s="19"/>
      <c r="L2" s="19"/>
      <c r="M2" s="7"/>
      <c r="N2" s="7"/>
      <c r="O2" s="9"/>
      <c r="P2" s="213" t="s">
        <v>21</v>
      </c>
      <c r="Q2" s="213"/>
      <c r="R2" s="213"/>
      <c r="S2" s="10"/>
      <c r="T2" s="10"/>
    </row>
    <row r="3" spans="1:21" ht="50.1" customHeight="1" x14ac:dyDescent="0.25">
      <c r="A3" s="13"/>
      <c r="B3" s="14" t="s">
        <v>22</v>
      </c>
      <c r="C3" s="14" t="s">
        <v>2</v>
      </c>
      <c r="D3" s="14" t="s">
        <v>23</v>
      </c>
      <c r="E3" s="14" t="s">
        <v>24</v>
      </c>
      <c r="F3" s="14" t="s">
        <v>25</v>
      </c>
      <c r="G3" s="14" t="s">
        <v>26</v>
      </c>
      <c r="H3" s="14" t="s">
        <v>27</v>
      </c>
      <c r="I3" s="14" t="s">
        <v>28</v>
      </c>
      <c r="J3" s="14" t="s">
        <v>29</v>
      </c>
      <c r="K3" s="14" t="s">
        <v>30</v>
      </c>
      <c r="L3" s="14" t="s">
        <v>31</v>
      </c>
      <c r="M3" s="14" t="s">
        <v>32</v>
      </c>
      <c r="N3" s="14" t="s">
        <v>33</v>
      </c>
      <c r="O3" s="14" t="s">
        <v>34</v>
      </c>
      <c r="P3" s="14" t="s">
        <v>35</v>
      </c>
      <c r="Q3" s="14" t="s">
        <v>36</v>
      </c>
      <c r="R3" s="14" t="s">
        <v>37</v>
      </c>
      <c r="S3" s="14" t="s">
        <v>38</v>
      </c>
      <c r="T3" s="54" t="s">
        <v>39</v>
      </c>
      <c r="U3" s="91" t="s">
        <v>40</v>
      </c>
    </row>
    <row r="4" spans="1:21" ht="45" customHeight="1" x14ac:dyDescent="0.25">
      <c r="A4" s="5"/>
      <c r="B4" s="83">
        <v>1</v>
      </c>
      <c r="C4" s="83" t="s">
        <v>9</v>
      </c>
      <c r="D4" s="83" t="s">
        <v>1104</v>
      </c>
      <c r="E4" s="83" t="s">
        <v>1105</v>
      </c>
      <c r="F4" s="83" t="s">
        <v>1106</v>
      </c>
      <c r="G4" s="83" t="s">
        <v>58</v>
      </c>
      <c r="H4" s="83" t="s">
        <v>58</v>
      </c>
      <c r="I4" s="83"/>
      <c r="J4" s="83"/>
      <c r="K4" s="84"/>
      <c r="L4" s="83"/>
      <c r="M4" s="83"/>
      <c r="N4" s="83"/>
      <c r="O4" s="83"/>
      <c r="P4" s="87"/>
      <c r="Q4" s="85"/>
      <c r="R4" s="87"/>
      <c r="S4" s="85"/>
      <c r="T4" s="86"/>
      <c r="U4" s="82" t="s">
        <v>117</v>
      </c>
    </row>
    <row r="5" spans="1:21" ht="45" customHeight="1" x14ac:dyDescent="0.25">
      <c r="A5" s="5"/>
      <c r="B5" s="83">
        <v>2</v>
      </c>
      <c r="C5" s="83" t="s">
        <v>9</v>
      </c>
      <c r="D5" s="83" t="s">
        <v>1104</v>
      </c>
      <c r="E5" s="83" t="s">
        <v>1105</v>
      </c>
      <c r="F5" s="83" t="s">
        <v>1106</v>
      </c>
      <c r="G5" s="83" t="s">
        <v>58</v>
      </c>
      <c r="H5" s="83" t="s">
        <v>58</v>
      </c>
      <c r="I5" s="83"/>
      <c r="J5" s="83"/>
      <c r="K5" s="84"/>
      <c r="L5" s="83"/>
      <c r="M5" s="83"/>
      <c r="N5" s="83"/>
      <c r="O5" s="83"/>
      <c r="P5" s="87"/>
      <c r="Q5" s="85"/>
      <c r="R5" s="87"/>
      <c r="S5" s="85"/>
      <c r="T5" s="86"/>
      <c r="U5" s="82" t="s">
        <v>117</v>
      </c>
    </row>
    <row r="6" spans="1:21" ht="45" customHeight="1" x14ac:dyDescent="0.25">
      <c r="A6" s="5"/>
      <c r="B6" s="83">
        <v>3</v>
      </c>
      <c r="C6" s="83" t="s">
        <v>9</v>
      </c>
      <c r="D6" s="83" t="s">
        <v>1104</v>
      </c>
      <c r="E6" s="83" t="s">
        <v>1105</v>
      </c>
      <c r="F6" s="83" t="s">
        <v>1106</v>
      </c>
      <c r="G6" s="83" t="s">
        <v>58</v>
      </c>
      <c r="H6" s="83" t="s">
        <v>58</v>
      </c>
      <c r="I6" s="83"/>
      <c r="J6" s="83"/>
      <c r="K6" s="84"/>
      <c r="L6" s="83"/>
      <c r="M6" s="83"/>
      <c r="N6" s="83"/>
      <c r="O6" s="83"/>
      <c r="P6" s="87"/>
      <c r="Q6" s="85"/>
      <c r="R6" s="87"/>
      <c r="S6" s="85"/>
      <c r="T6" s="86"/>
      <c r="U6" s="82" t="s">
        <v>117</v>
      </c>
    </row>
    <row r="7" spans="1:21" ht="45" customHeight="1" x14ac:dyDescent="0.25">
      <c r="A7" s="5"/>
      <c r="B7" s="61">
        <v>4</v>
      </c>
      <c r="C7" s="61" t="s">
        <v>9</v>
      </c>
      <c r="D7" s="61" t="s">
        <v>1104</v>
      </c>
      <c r="E7" s="61" t="s">
        <v>1105</v>
      </c>
      <c r="F7" s="83" t="s">
        <v>1107</v>
      </c>
      <c r="G7" s="61"/>
      <c r="H7" s="61"/>
      <c r="I7" s="61"/>
      <c r="J7" s="61"/>
      <c r="K7" s="62"/>
      <c r="L7" s="61"/>
      <c r="M7" s="61"/>
      <c r="N7" s="61"/>
      <c r="O7" s="61"/>
      <c r="P7" s="63"/>
      <c r="Q7" s="64"/>
      <c r="R7" s="63"/>
      <c r="S7" s="64"/>
      <c r="T7" s="65"/>
      <c r="U7" s="82" t="s">
        <v>117</v>
      </c>
    </row>
    <row r="8" spans="1:21" ht="45" customHeight="1" x14ac:dyDescent="0.25">
      <c r="A8" s="5"/>
      <c r="B8" s="61">
        <v>5</v>
      </c>
      <c r="C8" s="61" t="s">
        <v>9</v>
      </c>
      <c r="D8" s="61" t="s">
        <v>1108</v>
      </c>
      <c r="E8" s="61" t="s">
        <v>1109</v>
      </c>
      <c r="F8" s="61" t="s">
        <v>1110</v>
      </c>
      <c r="G8" s="61"/>
      <c r="H8" s="61"/>
      <c r="I8" s="61"/>
      <c r="J8" s="61"/>
      <c r="K8" s="62"/>
      <c r="L8" s="61"/>
      <c r="M8" s="61"/>
      <c r="N8" s="61"/>
      <c r="O8" s="61"/>
      <c r="P8" s="63"/>
      <c r="Q8" s="64"/>
      <c r="R8" s="63"/>
      <c r="S8" s="64"/>
      <c r="T8" s="65"/>
      <c r="U8" s="53" t="s">
        <v>117</v>
      </c>
    </row>
    <row r="9" spans="1:21" ht="30" x14ac:dyDescent="0.25">
      <c r="A9" s="5"/>
      <c r="B9" s="61">
        <v>6</v>
      </c>
      <c r="C9" s="61" t="s">
        <v>9</v>
      </c>
      <c r="D9" s="61" t="s">
        <v>1108</v>
      </c>
      <c r="E9" s="61" t="s">
        <v>1109</v>
      </c>
      <c r="F9" s="61" t="s">
        <v>1111</v>
      </c>
      <c r="G9" s="61" t="s">
        <v>89</v>
      </c>
      <c r="H9" s="61">
        <v>5836</v>
      </c>
      <c r="I9" s="61"/>
      <c r="J9" s="61">
        <v>250</v>
      </c>
      <c r="K9" s="62">
        <v>67344</v>
      </c>
      <c r="L9" s="61" t="s">
        <v>75</v>
      </c>
      <c r="M9" s="61" t="s">
        <v>1112</v>
      </c>
      <c r="N9" s="61" t="s">
        <v>442</v>
      </c>
      <c r="O9" s="61" t="s">
        <v>791</v>
      </c>
      <c r="P9" s="63"/>
      <c r="Q9" s="64"/>
      <c r="R9" s="63"/>
      <c r="S9" s="64"/>
      <c r="T9" s="65"/>
      <c r="U9" s="53" t="s">
        <v>64</v>
      </c>
    </row>
    <row r="10" spans="1:21" ht="30" x14ac:dyDescent="0.25">
      <c r="A10" s="5"/>
      <c r="B10" s="61">
        <v>7</v>
      </c>
      <c r="C10" s="61" t="s">
        <v>9</v>
      </c>
      <c r="D10" s="61" t="s">
        <v>1108</v>
      </c>
      <c r="E10" s="61" t="s">
        <v>1109</v>
      </c>
      <c r="F10" s="61" t="s">
        <v>1113</v>
      </c>
      <c r="G10" s="61" t="s">
        <v>89</v>
      </c>
      <c r="H10" s="61">
        <v>7050</v>
      </c>
      <c r="I10" s="61"/>
      <c r="J10" s="61">
        <v>20</v>
      </c>
      <c r="K10" s="62">
        <v>15440</v>
      </c>
      <c r="L10" s="61" t="s">
        <v>46</v>
      </c>
      <c r="M10" s="61" t="s">
        <v>1112</v>
      </c>
      <c r="N10" s="61" t="s">
        <v>442</v>
      </c>
      <c r="O10" s="61" t="s">
        <v>791</v>
      </c>
      <c r="P10" s="63"/>
      <c r="Q10" s="64"/>
      <c r="R10" s="63"/>
      <c r="S10" s="64"/>
      <c r="T10" s="65"/>
      <c r="U10" s="53" t="s">
        <v>64</v>
      </c>
    </row>
    <row r="11" spans="1:21" ht="30" x14ac:dyDescent="0.25">
      <c r="A11" s="5"/>
      <c r="B11" s="61">
        <v>8</v>
      </c>
      <c r="C11" s="61" t="s">
        <v>9</v>
      </c>
      <c r="D11" s="61" t="s">
        <v>1108</v>
      </c>
      <c r="E11" s="61" t="s">
        <v>1109</v>
      </c>
      <c r="F11" s="61" t="s">
        <v>1114</v>
      </c>
      <c r="G11" s="61" t="s">
        <v>89</v>
      </c>
      <c r="H11" s="61">
        <v>5963</v>
      </c>
      <c r="I11" s="61"/>
      <c r="J11" s="61">
        <v>100</v>
      </c>
      <c r="K11" s="62">
        <v>69993</v>
      </c>
      <c r="L11" s="61" t="s">
        <v>142</v>
      </c>
      <c r="M11" s="61" t="s">
        <v>1112</v>
      </c>
      <c r="N11" s="61" t="s">
        <v>442</v>
      </c>
      <c r="O11" s="61" t="s">
        <v>791</v>
      </c>
      <c r="P11" s="63"/>
      <c r="Q11" s="64"/>
      <c r="R11" s="63"/>
      <c r="S11" s="64"/>
      <c r="T11" s="65"/>
      <c r="U11" s="53" t="s">
        <v>64</v>
      </c>
    </row>
    <row r="12" spans="1:21" ht="45" customHeight="1" x14ac:dyDescent="0.25">
      <c r="A12" s="5"/>
      <c r="B12" s="61">
        <v>9</v>
      </c>
      <c r="C12" s="61" t="s">
        <v>9</v>
      </c>
      <c r="D12" s="61" t="s">
        <v>1108</v>
      </c>
      <c r="E12" s="61" t="s">
        <v>1109</v>
      </c>
      <c r="F12" s="61" t="s">
        <v>1115</v>
      </c>
      <c r="G12" s="61"/>
      <c r="H12" s="61"/>
      <c r="I12" s="61"/>
      <c r="J12" s="61"/>
      <c r="K12" s="62"/>
      <c r="L12" s="61"/>
      <c r="M12" s="61"/>
      <c r="N12" s="61"/>
      <c r="O12" s="61"/>
      <c r="P12" s="63"/>
      <c r="Q12" s="64"/>
      <c r="R12" s="63"/>
      <c r="S12" s="64"/>
      <c r="T12" s="65"/>
      <c r="U12" s="53" t="s">
        <v>117</v>
      </c>
    </row>
    <row r="13" spans="1:21" ht="30" x14ac:dyDescent="0.25">
      <c r="A13" s="5"/>
      <c r="B13" s="61">
        <v>10</v>
      </c>
      <c r="C13" s="61" t="s">
        <v>9</v>
      </c>
      <c r="D13" s="61" t="s">
        <v>1108</v>
      </c>
      <c r="E13" s="61" t="s">
        <v>1109</v>
      </c>
      <c r="F13" s="61" t="s">
        <v>1110</v>
      </c>
      <c r="G13" s="61"/>
      <c r="H13" s="61"/>
      <c r="I13" s="61"/>
      <c r="J13" s="61"/>
      <c r="K13" s="62"/>
      <c r="L13" s="61"/>
      <c r="M13" s="61"/>
      <c r="N13" s="61"/>
      <c r="O13" s="61"/>
      <c r="P13" s="63"/>
      <c r="Q13" s="64"/>
      <c r="R13" s="63"/>
      <c r="S13" s="64"/>
      <c r="T13" s="65"/>
      <c r="U13" s="53" t="s">
        <v>117</v>
      </c>
    </row>
    <row r="14" spans="1:21" ht="30" x14ac:dyDescent="0.25">
      <c r="A14" s="5"/>
      <c r="B14" s="61">
        <v>11</v>
      </c>
      <c r="C14" s="61" t="s">
        <v>9</v>
      </c>
      <c r="D14" s="61" t="s">
        <v>1108</v>
      </c>
      <c r="E14" s="61" t="s">
        <v>1109</v>
      </c>
      <c r="F14" s="61" t="s">
        <v>1116</v>
      </c>
      <c r="G14" s="61" t="s">
        <v>89</v>
      </c>
      <c r="H14" s="61">
        <v>6350</v>
      </c>
      <c r="I14" s="61"/>
      <c r="J14" s="61">
        <v>50</v>
      </c>
      <c r="K14" s="62">
        <v>300000</v>
      </c>
      <c r="L14" s="61" t="s">
        <v>46</v>
      </c>
      <c r="M14" s="61" t="s">
        <v>1112</v>
      </c>
      <c r="N14" s="61" t="s">
        <v>442</v>
      </c>
      <c r="O14" s="61" t="s">
        <v>63</v>
      </c>
      <c r="P14" s="63"/>
      <c r="Q14" s="64"/>
      <c r="R14" s="63"/>
      <c r="S14" s="64">
        <v>45611</v>
      </c>
      <c r="T14" s="65" t="s">
        <v>1117</v>
      </c>
      <c r="U14" s="53" t="s">
        <v>80</v>
      </c>
    </row>
    <row r="15" spans="1:21" ht="45" customHeight="1" x14ac:dyDescent="0.25">
      <c r="A15" s="5"/>
      <c r="B15" s="61">
        <v>12</v>
      </c>
      <c r="C15" s="61" t="s">
        <v>9</v>
      </c>
      <c r="D15" s="61" t="s">
        <v>1108</v>
      </c>
      <c r="E15" s="61" t="s">
        <v>1109</v>
      </c>
      <c r="F15" s="61" t="s">
        <v>1118</v>
      </c>
      <c r="G15" s="61"/>
      <c r="H15" s="61"/>
      <c r="I15" s="61"/>
      <c r="J15" s="61"/>
      <c r="K15" s="62"/>
      <c r="L15" s="61"/>
      <c r="M15" s="61"/>
      <c r="N15" s="61"/>
      <c r="O15" s="61"/>
      <c r="P15" s="63"/>
      <c r="Q15" s="64"/>
      <c r="R15" s="63"/>
      <c r="S15" s="64"/>
      <c r="T15" s="65"/>
      <c r="U15" s="53" t="s">
        <v>117</v>
      </c>
    </row>
    <row r="16" spans="1:21" ht="45" customHeight="1" x14ac:dyDescent="0.25">
      <c r="A16" s="5"/>
      <c r="B16" s="61">
        <v>13</v>
      </c>
      <c r="C16" s="61" t="s">
        <v>9</v>
      </c>
      <c r="D16" s="61" t="s">
        <v>1108</v>
      </c>
      <c r="E16" s="61" t="s">
        <v>1109</v>
      </c>
      <c r="F16" s="61" t="s">
        <v>1110</v>
      </c>
      <c r="G16" s="61"/>
      <c r="H16" s="61"/>
      <c r="I16" s="61"/>
      <c r="J16" s="61"/>
      <c r="K16" s="62"/>
      <c r="L16" s="61"/>
      <c r="M16" s="61"/>
      <c r="N16" s="61"/>
      <c r="O16" s="61"/>
      <c r="P16" s="63"/>
      <c r="Q16" s="64"/>
      <c r="R16" s="63"/>
      <c r="S16" s="64"/>
      <c r="T16" s="65"/>
      <c r="U16" s="53" t="s">
        <v>117</v>
      </c>
    </row>
    <row r="17" spans="1:21" ht="45" customHeight="1" x14ac:dyDescent="0.25">
      <c r="A17" s="5"/>
      <c r="B17" s="61">
        <v>14</v>
      </c>
      <c r="C17" s="61" t="s">
        <v>9</v>
      </c>
      <c r="D17" s="61" t="s">
        <v>1108</v>
      </c>
      <c r="E17" s="61" t="s">
        <v>1109</v>
      </c>
      <c r="F17" s="61" t="s">
        <v>1119</v>
      </c>
      <c r="G17" s="61"/>
      <c r="H17" s="61"/>
      <c r="I17" s="61"/>
      <c r="J17" s="61"/>
      <c r="K17" s="62"/>
      <c r="L17" s="61"/>
      <c r="M17" s="61"/>
      <c r="N17" s="61"/>
      <c r="O17" s="61"/>
      <c r="P17" s="63"/>
      <c r="Q17" s="64"/>
      <c r="R17" s="63"/>
      <c r="S17" s="64"/>
      <c r="T17" s="65"/>
      <c r="U17" s="53" t="s">
        <v>117</v>
      </c>
    </row>
    <row r="18" spans="1:21" ht="45" customHeight="1" x14ac:dyDescent="0.25">
      <c r="A18" s="5"/>
      <c r="B18" s="61">
        <v>15</v>
      </c>
      <c r="C18" s="61" t="s">
        <v>9</v>
      </c>
      <c r="D18" s="61" t="s">
        <v>1108</v>
      </c>
      <c r="E18" s="61" t="s">
        <v>1120</v>
      </c>
      <c r="F18" s="61" t="s">
        <v>1110</v>
      </c>
      <c r="G18" s="61"/>
      <c r="H18" s="61"/>
      <c r="I18" s="61"/>
      <c r="J18" s="61"/>
      <c r="K18" s="62"/>
      <c r="L18" s="61"/>
      <c r="M18" s="61"/>
      <c r="N18" s="61"/>
      <c r="O18" s="61"/>
      <c r="P18" s="63"/>
      <c r="Q18" s="64"/>
      <c r="R18" s="63"/>
      <c r="S18" s="64"/>
      <c r="T18" s="65"/>
      <c r="U18" s="53" t="s">
        <v>117</v>
      </c>
    </row>
    <row r="19" spans="1:21" ht="30" x14ac:dyDescent="0.25">
      <c r="A19" s="5"/>
      <c r="B19" s="61">
        <v>16</v>
      </c>
      <c r="C19" s="61" t="s">
        <v>9</v>
      </c>
      <c r="D19" s="61" t="s">
        <v>1121</v>
      </c>
      <c r="E19" s="61" t="s">
        <v>1120</v>
      </c>
      <c r="F19" s="61" t="s">
        <v>1122</v>
      </c>
      <c r="G19" s="61" t="s">
        <v>89</v>
      </c>
      <c r="H19" s="61">
        <v>6350</v>
      </c>
      <c r="I19" s="61"/>
      <c r="J19" s="61">
        <v>105</v>
      </c>
      <c r="K19" s="62">
        <v>213000</v>
      </c>
      <c r="L19" s="61" t="s">
        <v>75</v>
      </c>
      <c r="M19" s="61" t="s">
        <v>1123</v>
      </c>
      <c r="N19" s="61" t="s">
        <v>442</v>
      </c>
      <c r="O19" s="61" t="s">
        <v>63</v>
      </c>
      <c r="P19" s="63"/>
      <c r="Q19" s="64"/>
      <c r="R19" s="63"/>
      <c r="S19" s="64">
        <v>45458</v>
      </c>
      <c r="T19" s="92" t="s">
        <v>1124</v>
      </c>
      <c r="U19" s="82" t="s">
        <v>64</v>
      </c>
    </row>
    <row r="20" spans="1:21" ht="45" customHeight="1" x14ac:dyDescent="0.25">
      <c r="A20" s="5"/>
      <c r="B20" s="61">
        <v>17</v>
      </c>
      <c r="C20" s="61" t="s">
        <v>9</v>
      </c>
      <c r="D20" s="61" t="s">
        <v>1108</v>
      </c>
      <c r="E20" s="61" t="s">
        <v>1120</v>
      </c>
      <c r="F20" s="61" t="s">
        <v>1125</v>
      </c>
      <c r="G20" s="61"/>
      <c r="H20" s="61"/>
      <c r="I20" s="61"/>
      <c r="J20" s="61"/>
      <c r="K20" s="62"/>
      <c r="L20" s="61"/>
      <c r="M20" s="61"/>
      <c r="N20" s="61"/>
      <c r="O20" s="61"/>
      <c r="P20" s="63"/>
      <c r="Q20" s="64"/>
      <c r="R20" s="63"/>
      <c r="S20" s="64"/>
      <c r="T20" s="65"/>
      <c r="U20" s="53" t="s">
        <v>117</v>
      </c>
    </row>
    <row r="21" spans="1:21" ht="30" x14ac:dyDescent="0.25">
      <c r="A21" s="5"/>
      <c r="B21" s="61">
        <v>18</v>
      </c>
      <c r="C21" s="61" t="s">
        <v>9</v>
      </c>
      <c r="D21" s="61" t="s">
        <v>1108</v>
      </c>
      <c r="E21" s="61" t="s">
        <v>1120</v>
      </c>
      <c r="F21" s="61" t="s">
        <v>1126</v>
      </c>
      <c r="G21" s="61"/>
      <c r="H21" s="61"/>
      <c r="I21" s="61"/>
      <c r="J21" s="61"/>
      <c r="K21" s="62"/>
      <c r="L21" s="61"/>
      <c r="M21" s="61"/>
      <c r="N21" s="61"/>
      <c r="O21" s="61"/>
      <c r="P21" s="63"/>
      <c r="Q21" s="64"/>
      <c r="R21" s="63"/>
      <c r="S21" s="64"/>
      <c r="T21" s="93"/>
      <c r="U21" s="82" t="s">
        <v>117</v>
      </c>
    </row>
    <row r="22" spans="1:21" ht="45" customHeight="1" x14ac:dyDescent="0.25">
      <c r="A22" s="5"/>
      <c r="B22" s="61">
        <v>19</v>
      </c>
      <c r="C22" s="61" t="s">
        <v>9</v>
      </c>
      <c r="D22" s="61" t="s">
        <v>1108</v>
      </c>
      <c r="E22" s="61" t="s">
        <v>1120</v>
      </c>
      <c r="F22" s="61" t="s">
        <v>1110</v>
      </c>
      <c r="G22" s="61"/>
      <c r="H22" s="61"/>
      <c r="I22" s="61"/>
      <c r="J22" s="61"/>
      <c r="K22" s="62"/>
      <c r="L22" s="61"/>
      <c r="M22" s="61"/>
      <c r="N22" s="61"/>
      <c r="O22" s="61"/>
      <c r="P22" s="63"/>
      <c r="Q22" s="64"/>
      <c r="R22" s="63"/>
      <c r="S22" s="64"/>
      <c r="T22" s="65"/>
      <c r="U22" s="53" t="s">
        <v>117</v>
      </c>
    </row>
    <row r="23" spans="1:21" ht="30" x14ac:dyDescent="0.25">
      <c r="A23" s="5"/>
      <c r="B23" s="61">
        <v>20</v>
      </c>
      <c r="C23" s="61" t="s">
        <v>9</v>
      </c>
      <c r="D23" s="61" t="s">
        <v>1108</v>
      </c>
      <c r="E23" s="61" t="s">
        <v>1120</v>
      </c>
      <c r="F23" s="61" t="s">
        <v>1127</v>
      </c>
      <c r="G23" s="61" t="s">
        <v>89</v>
      </c>
      <c r="H23" s="61">
        <v>8405</v>
      </c>
      <c r="I23" s="61"/>
      <c r="J23" s="61">
        <v>130</v>
      </c>
      <c r="K23" s="62">
        <v>700000</v>
      </c>
      <c r="L23" s="61" t="s">
        <v>46</v>
      </c>
      <c r="M23" s="61" t="s">
        <v>1128</v>
      </c>
      <c r="N23" s="61" t="s">
        <v>442</v>
      </c>
      <c r="O23" s="61" t="s">
        <v>63</v>
      </c>
      <c r="P23" s="63"/>
      <c r="Q23" s="64"/>
      <c r="R23" s="63"/>
      <c r="S23" s="64">
        <v>45550</v>
      </c>
      <c r="T23" s="65"/>
      <c r="U23" s="53" t="s">
        <v>64</v>
      </c>
    </row>
    <row r="24" spans="1:21" ht="30" x14ac:dyDescent="0.25">
      <c r="A24" s="5"/>
      <c r="B24" s="61">
        <v>21</v>
      </c>
      <c r="C24" s="61" t="s">
        <v>9</v>
      </c>
      <c r="D24" s="61" t="s">
        <v>1108</v>
      </c>
      <c r="E24" s="61" t="s">
        <v>1120</v>
      </c>
      <c r="F24" s="61" t="s">
        <v>1126</v>
      </c>
      <c r="G24" s="61"/>
      <c r="H24" s="61"/>
      <c r="I24" s="61"/>
      <c r="J24" s="61"/>
      <c r="K24" s="62"/>
      <c r="L24" s="61"/>
      <c r="M24" s="61"/>
      <c r="N24" s="61"/>
      <c r="O24" s="61"/>
      <c r="P24" s="63"/>
      <c r="Q24" s="64"/>
      <c r="R24" s="63"/>
      <c r="S24" s="64"/>
      <c r="T24" s="65"/>
      <c r="U24" s="53" t="s">
        <v>117</v>
      </c>
    </row>
    <row r="25" spans="1:21" ht="30" x14ac:dyDescent="0.25">
      <c r="A25" s="5"/>
      <c r="B25" s="61">
        <v>22</v>
      </c>
      <c r="C25" s="61" t="s">
        <v>9</v>
      </c>
      <c r="D25" s="61" t="s">
        <v>1108</v>
      </c>
      <c r="E25" s="61" t="s">
        <v>1120</v>
      </c>
      <c r="F25" s="61" t="s">
        <v>1126</v>
      </c>
      <c r="G25" s="61"/>
      <c r="H25" s="61"/>
      <c r="I25" s="61"/>
      <c r="J25" s="61"/>
      <c r="K25" s="62"/>
      <c r="L25" s="61"/>
      <c r="M25" s="61"/>
      <c r="N25" s="61"/>
      <c r="O25" s="61"/>
      <c r="P25" s="63"/>
      <c r="Q25" s="64"/>
      <c r="R25" s="63"/>
      <c r="S25" s="64"/>
      <c r="T25" s="65"/>
      <c r="U25" s="53" t="s">
        <v>117</v>
      </c>
    </row>
    <row r="26" spans="1:21" ht="45" x14ac:dyDescent="0.25">
      <c r="A26" s="5"/>
      <c r="B26" s="61">
        <v>23</v>
      </c>
      <c r="C26" s="61" t="s">
        <v>9</v>
      </c>
      <c r="D26" s="61" t="s">
        <v>1108</v>
      </c>
      <c r="E26" s="61" t="s">
        <v>1120</v>
      </c>
      <c r="F26" s="61" t="s">
        <v>1129</v>
      </c>
      <c r="G26" s="61" t="s">
        <v>89</v>
      </c>
      <c r="H26" s="61">
        <v>8465</v>
      </c>
      <c r="I26" s="61"/>
      <c r="J26" s="61">
        <v>160</v>
      </c>
      <c r="K26" s="62">
        <v>21600</v>
      </c>
      <c r="L26" s="61" t="s">
        <v>46</v>
      </c>
      <c r="M26" s="61" t="s">
        <v>1130</v>
      </c>
      <c r="N26" s="61" t="s">
        <v>442</v>
      </c>
      <c r="O26" s="61" t="s">
        <v>63</v>
      </c>
      <c r="P26" s="63"/>
      <c r="Q26" s="64"/>
      <c r="R26" s="63"/>
      <c r="S26" s="64">
        <v>45611</v>
      </c>
      <c r="T26" s="65" t="s">
        <v>1131</v>
      </c>
      <c r="U26" s="53" t="s">
        <v>64</v>
      </c>
    </row>
    <row r="27" spans="1:21" ht="30" x14ac:dyDescent="0.25">
      <c r="A27" s="5"/>
      <c r="B27" s="61">
        <v>24</v>
      </c>
      <c r="C27" s="61" t="s">
        <v>9</v>
      </c>
      <c r="D27" s="61" t="s">
        <v>1108</v>
      </c>
      <c r="E27" s="61" t="s">
        <v>1120</v>
      </c>
      <c r="F27" s="61" t="s">
        <v>1126</v>
      </c>
      <c r="G27" s="61"/>
      <c r="H27" s="61"/>
      <c r="I27" s="61"/>
      <c r="J27" s="61"/>
      <c r="K27" s="62"/>
      <c r="L27" s="61"/>
      <c r="M27" s="61"/>
      <c r="N27" s="61"/>
      <c r="O27" s="61"/>
      <c r="P27" s="63"/>
      <c r="Q27" s="64"/>
      <c r="R27" s="63"/>
      <c r="S27" s="64"/>
      <c r="T27" s="65"/>
      <c r="U27" s="53" t="s">
        <v>117</v>
      </c>
    </row>
    <row r="28" spans="1:21" ht="45" customHeight="1" x14ac:dyDescent="0.25">
      <c r="A28" s="5"/>
      <c r="B28" s="61">
        <v>25</v>
      </c>
      <c r="C28" s="61" t="s">
        <v>9</v>
      </c>
      <c r="D28" s="61" t="s">
        <v>1108</v>
      </c>
      <c r="E28" s="61" t="s">
        <v>1120</v>
      </c>
      <c r="F28" s="61" t="s">
        <v>1110</v>
      </c>
      <c r="G28" s="61"/>
      <c r="H28" s="61"/>
      <c r="I28" s="61"/>
      <c r="J28" s="61"/>
      <c r="K28" s="62"/>
      <c r="L28" s="61"/>
      <c r="M28" s="61"/>
      <c r="N28" s="61"/>
      <c r="O28" s="61"/>
      <c r="P28" s="63"/>
      <c r="Q28" s="64"/>
      <c r="R28" s="63"/>
      <c r="S28" s="64"/>
      <c r="T28" s="65"/>
      <c r="U28" s="53" t="s">
        <v>117</v>
      </c>
    </row>
    <row r="29" spans="1:21" ht="30" x14ac:dyDescent="0.25">
      <c r="A29" s="5"/>
      <c r="B29" s="61">
        <v>26</v>
      </c>
      <c r="C29" s="61" t="s">
        <v>9</v>
      </c>
      <c r="D29" s="61" t="s">
        <v>1108</v>
      </c>
      <c r="E29" s="61" t="s">
        <v>1120</v>
      </c>
      <c r="F29" s="61" t="s">
        <v>1126</v>
      </c>
      <c r="G29" s="61"/>
      <c r="H29" s="61" t="s">
        <v>58</v>
      </c>
      <c r="I29" s="61"/>
      <c r="J29" s="61"/>
      <c r="K29" s="62"/>
      <c r="L29" s="61"/>
      <c r="M29" s="61"/>
      <c r="N29" s="61"/>
      <c r="O29" s="61"/>
      <c r="P29" s="63"/>
      <c r="Q29" s="64"/>
      <c r="R29" s="63"/>
      <c r="S29" s="64"/>
      <c r="T29" s="65"/>
      <c r="U29" s="53" t="s">
        <v>117</v>
      </c>
    </row>
    <row r="30" spans="1:21" ht="45" customHeight="1" x14ac:dyDescent="0.25">
      <c r="A30" s="5"/>
      <c r="B30" s="61">
        <v>27</v>
      </c>
      <c r="C30" s="61" t="s">
        <v>9</v>
      </c>
      <c r="D30" s="61" t="s">
        <v>1108</v>
      </c>
      <c r="E30" s="61" t="s">
        <v>1120</v>
      </c>
      <c r="F30" s="61" t="s">
        <v>1110</v>
      </c>
      <c r="G30" s="61"/>
      <c r="H30" s="61"/>
      <c r="I30" s="61"/>
      <c r="J30" s="61"/>
      <c r="K30" s="62"/>
      <c r="L30" s="61"/>
      <c r="M30" s="61"/>
      <c r="N30" s="61"/>
      <c r="O30" s="61"/>
      <c r="P30" s="63"/>
      <c r="Q30" s="64"/>
      <c r="R30" s="63"/>
      <c r="S30" s="64"/>
      <c r="T30" s="65"/>
      <c r="U30" s="53" t="s">
        <v>117</v>
      </c>
    </row>
    <row r="31" spans="1:21" ht="45" x14ac:dyDescent="0.25">
      <c r="A31" s="5"/>
      <c r="B31" s="61">
        <v>28</v>
      </c>
      <c r="C31" s="14" t="s">
        <v>9</v>
      </c>
      <c r="D31" s="14" t="s">
        <v>1121</v>
      </c>
      <c r="E31" s="14" t="s">
        <v>1132</v>
      </c>
      <c r="F31" s="14" t="s">
        <v>1133</v>
      </c>
      <c r="G31" s="14" t="s">
        <v>44</v>
      </c>
      <c r="H31" s="61"/>
      <c r="I31" s="61">
        <v>3565</v>
      </c>
      <c r="J31" s="14">
        <v>1</v>
      </c>
      <c r="K31" s="72">
        <v>118817.73</v>
      </c>
      <c r="L31" s="14" t="s">
        <v>75</v>
      </c>
      <c r="M31" s="14" t="s">
        <v>1134</v>
      </c>
      <c r="N31" s="14" t="s">
        <v>48</v>
      </c>
      <c r="O31" s="14" t="s">
        <v>109</v>
      </c>
      <c r="P31" s="73" t="s">
        <v>1135</v>
      </c>
      <c r="Q31" s="74">
        <v>45655</v>
      </c>
      <c r="R31" s="73" t="s">
        <v>1136</v>
      </c>
      <c r="S31" s="74"/>
      <c r="T31" s="75"/>
      <c r="U31" s="82" t="s">
        <v>64</v>
      </c>
    </row>
    <row r="32" spans="1:21" ht="45" x14ac:dyDescent="0.25">
      <c r="A32" s="5"/>
      <c r="B32" s="61">
        <v>29</v>
      </c>
      <c r="C32" s="14" t="s">
        <v>9</v>
      </c>
      <c r="D32" s="14" t="s">
        <v>1121</v>
      </c>
      <c r="E32" s="14" t="s">
        <v>1132</v>
      </c>
      <c r="F32" s="14" t="s">
        <v>1137</v>
      </c>
      <c r="G32" s="14" t="s">
        <v>44</v>
      </c>
      <c r="H32" s="61"/>
      <c r="I32" s="61">
        <v>25372</v>
      </c>
      <c r="J32" s="14">
        <v>1</v>
      </c>
      <c r="K32" s="72">
        <v>180000</v>
      </c>
      <c r="L32" s="14" t="s">
        <v>75</v>
      </c>
      <c r="M32" s="14" t="s">
        <v>1138</v>
      </c>
      <c r="N32" s="14" t="s">
        <v>48</v>
      </c>
      <c r="O32" s="14" t="s">
        <v>109</v>
      </c>
      <c r="P32" s="73" t="s">
        <v>1139</v>
      </c>
      <c r="Q32" s="74">
        <v>45867</v>
      </c>
      <c r="R32" s="73" t="s">
        <v>1140</v>
      </c>
      <c r="S32" s="74"/>
      <c r="T32" s="75"/>
      <c r="U32" s="82" t="s">
        <v>64</v>
      </c>
    </row>
    <row r="33" spans="1:21" ht="45" x14ac:dyDescent="0.25">
      <c r="A33" s="5"/>
      <c r="B33" s="61">
        <v>30</v>
      </c>
      <c r="C33" s="14" t="s">
        <v>9</v>
      </c>
      <c r="D33" s="14" t="s">
        <v>1121</v>
      </c>
      <c r="E33" s="14" t="s">
        <v>1132</v>
      </c>
      <c r="F33" s="14" t="s">
        <v>1141</v>
      </c>
      <c r="G33" s="14" t="s">
        <v>44</v>
      </c>
      <c r="H33" s="61"/>
      <c r="I33" s="61">
        <v>18856</v>
      </c>
      <c r="J33" s="14">
        <v>7</v>
      </c>
      <c r="K33" s="97">
        <v>1850.36</v>
      </c>
      <c r="L33" s="14" t="s">
        <v>75</v>
      </c>
      <c r="M33" s="14" t="s">
        <v>1142</v>
      </c>
      <c r="N33" s="14" t="s">
        <v>48</v>
      </c>
      <c r="O33" s="14" t="s">
        <v>63</v>
      </c>
      <c r="P33" s="73"/>
      <c r="Q33" s="74"/>
      <c r="R33" s="73"/>
      <c r="S33" s="74">
        <v>45400</v>
      </c>
      <c r="T33" s="75" t="s">
        <v>1143</v>
      </c>
      <c r="U33" s="82" t="s">
        <v>64</v>
      </c>
    </row>
    <row r="34" spans="1:21" ht="45" x14ac:dyDescent="0.25">
      <c r="A34" s="5"/>
      <c r="B34" s="61">
        <v>31</v>
      </c>
      <c r="C34" s="14" t="s">
        <v>9</v>
      </c>
      <c r="D34" s="14" t="s">
        <v>1121</v>
      </c>
      <c r="E34" s="14" t="s">
        <v>1132</v>
      </c>
      <c r="F34" s="14" t="s">
        <v>1144</v>
      </c>
      <c r="G34" s="14" t="s">
        <v>44</v>
      </c>
      <c r="H34" s="61"/>
      <c r="I34" s="61">
        <v>22764</v>
      </c>
      <c r="J34" s="14">
        <v>1</v>
      </c>
      <c r="K34" s="72">
        <v>120000</v>
      </c>
      <c r="L34" s="14" t="s">
        <v>75</v>
      </c>
      <c r="M34" s="14" t="s">
        <v>1145</v>
      </c>
      <c r="N34" s="14" t="s">
        <v>48</v>
      </c>
      <c r="O34" s="14" t="s">
        <v>77</v>
      </c>
      <c r="P34" s="73" t="s">
        <v>1146</v>
      </c>
      <c r="Q34" s="74">
        <v>45458</v>
      </c>
      <c r="R34" s="73" t="s">
        <v>1147</v>
      </c>
      <c r="S34" s="74">
        <v>45390</v>
      </c>
      <c r="T34" s="75" t="s">
        <v>1148</v>
      </c>
      <c r="U34" s="82" t="s">
        <v>64</v>
      </c>
    </row>
    <row r="35" spans="1:21" ht="75" x14ac:dyDescent="0.25">
      <c r="A35" s="5"/>
      <c r="B35" s="61">
        <v>32</v>
      </c>
      <c r="C35" s="14" t="s">
        <v>9</v>
      </c>
      <c r="D35" s="14" t="s">
        <v>1121</v>
      </c>
      <c r="E35" s="14" t="s">
        <v>1132</v>
      </c>
      <c r="F35" s="14" t="s">
        <v>1149</v>
      </c>
      <c r="G35" s="14" t="s">
        <v>44</v>
      </c>
      <c r="H35" s="61"/>
      <c r="I35" s="61">
        <v>21903</v>
      </c>
      <c r="J35" s="14">
        <v>1</v>
      </c>
      <c r="K35" s="72">
        <v>25000</v>
      </c>
      <c r="L35" s="14" t="s">
        <v>46</v>
      </c>
      <c r="M35" s="14" t="s">
        <v>1150</v>
      </c>
      <c r="N35" s="14" t="s">
        <v>48</v>
      </c>
      <c r="O35" s="14" t="s">
        <v>77</v>
      </c>
      <c r="P35" s="73" t="s">
        <v>613</v>
      </c>
      <c r="Q35" s="74">
        <v>45631</v>
      </c>
      <c r="R35" s="73" t="s">
        <v>1151</v>
      </c>
      <c r="S35" s="74">
        <v>45632</v>
      </c>
      <c r="T35" s="75" t="s">
        <v>1152</v>
      </c>
      <c r="U35" s="82" t="s">
        <v>64</v>
      </c>
    </row>
    <row r="36" spans="1:21" ht="30" x14ac:dyDescent="0.25">
      <c r="A36" s="5"/>
      <c r="B36" s="61">
        <v>33</v>
      </c>
      <c r="C36" s="14" t="s">
        <v>9</v>
      </c>
      <c r="D36" s="14" t="s">
        <v>1121</v>
      </c>
      <c r="E36" s="14" t="s">
        <v>1132</v>
      </c>
      <c r="F36" s="14" t="s">
        <v>1153</v>
      </c>
      <c r="G36" s="14" t="s">
        <v>89</v>
      </c>
      <c r="H36" s="61">
        <v>2320</v>
      </c>
      <c r="I36" s="61"/>
      <c r="J36" s="14">
        <v>1</v>
      </c>
      <c r="K36" s="72">
        <v>222800</v>
      </c>
      <c r="L36" s="14" t="s">
        <v>46</v>
      </c>
      <c r="M36" s="14" t="s">
        <v>1154</v>
      </c>
      <c r="N36" s="14" t="s">
        <v>442</v>
      </c>
      <c r="O36" s="14" t="s">
        <v>63</v>
      </c>
      <c r="P36" s="73"/>
      <c r="Q36" s="74"/>
      <c r="R36" s="73"/>
      <c r="S36" s="74">
        <v>45520</v>
      </c>
      <c r="T36" s="75" t="s">
        <v>1155</v>
      </c>
      <c r="U36" s="82" t="s">
        <v>64</v>
      </c>
    </row>
    <row r="37" spans="1:21" ht="30" x14ac:dyDescent="0.25">
      <c r="A37" s="5"/>
      <c r="B37" s="61">
        <v>33</v>
      </c>
      <c r="C37" s="14" t="s">
        <v>9</v>
      </c>
      <c r="D37" s="14" t="s">
        <v>1121</v>
      </c>
      <c r="E37" s="14" t="s">
        <v>1132</v>
      </c>
      <c r="F37" s="14" t="s">
        <v>1156</v>
      </c>
      <c r="G37" s="14" t="s">
        <v>89</v>
      </c>
      <c r="H37" s="61">
        <v>2320</v>
      </c>
      <c r="I37" s="61"/>
      <c r="J37" s="14">
        <v>1</v>
      </c>
      <c r="K37" s="72">
        <v>264800</v>
      </c>
      <c r="L37" s="14" t="s">
        <v>46</v>
      </c>
      <c r="M37" s="14" t="s">
        <v>1154</v>
      </c>
      <c r="N37" s="14" t="s">
        <v>442</v>
      </c>
      <c r="O37" s="14" t="s">
        <v>63</v>
      </c>
      <c r="P37" s="73"/>
      <c r="Q37" s="74"/>
      <c r="R37" s="73"/>
      <c r="S37" s="74">
        <v>45520</v>
      </c>
      <c r="T37" s="75" t="s">
        <v>1155</v>
      </c>
      <c r="U37" s="82" t="s">
        <v>346</v>
      </c>
    </row>
    <row r="38" spans="1:21" ht="45" customHeight="1" x14ac:dyDescent="0.25">
      <c r="A38" s="5"/>
      <c r="B38" s="83">
        <v>34</v>
      </c>
      <c r="C38" s="83" t="s">
        <v>9</v>
      </c>
      <c r="D38" s="83" t="s">
        <v>1121</v>
      </c>
      <c r="E38" s="83" t="s">
        <v>1132</v>
      </c>
      <c r="F38" s="83" t="s">
        <v>1157</v>
      </c>
      <c r="G38" s="83"/>
      <c r="H38" s="83"/>
      <c r="I38" s="83"/>
      <c r="J38" s="83"/>
      <c r="K38" s="84"/>
      <c r="L38" s="83"/>
      <c r="M38" s="83"/>
      <c r="N38" s="83"/>
      <c r="O38" s="83"/>
      <c r="P38" s="87"/>
      <c r="Q38" s="85"/>
      <c r="R38" s="87"/>
      <c r="S38" s="85"/>
      <c r="T38" s="86"/>
      <c r="U38" s="82" t="s">
        <v>117</v>
      </c>
    </row>
    <row r="39" spans="1:21" ht="30" x14ac:dyDescent="0.25">
      <c r="A39" s="5"/>
      <c r="B39" s="61">
        <v>35</v>
      </c>
      <c r="C39" s="14" t="s">
        <v>9</v>
      </c>
      <c r="D39" s="14" t="s">
        <v>1121</v>
      </c>
      <c r="E39" s="14" t="s">
        <v>1158</v>
      </c>
      <c r="F39" s="14" t="s">
        <v>1159</v>
      </c>
      <c r="G39" s="14" t="s">
        <v>44</v>
      </c>
      <c r="H39" s="61"/>
      <c r="I39" s="61">
        <v>3662</v>
      </c>
      <c r="J39" s="14">
        <v>1</v>
      </c>
      <c r="K39" s="72">
        <v>220000</v>
      </c>
      <c r="L39" s="14" t="s">
        <v>75</v>
      </c>
      <c r="M39" s="14" t="s">
        <v>1160</v>
      </c>
      <c r="N39" s="14" t="s">
        <v>442</v>
      </c>
      <c r="O39" s="14" t="s">
        <v>63</v>
      </c>
      <c r="P39" s="73"/>
      <c r="Q39" s="74"/>
      <c r="R39" s="73"/>
      <c r="S39" s="74">
        <v>45462</v>
      </c>
      <c r="T39" s="104" t="s">
        <v>1161</v>
      </c>
      <c r="U39" s="82" t="s">
        <v>64</v>
      </c>
    </row>
    <row r="40" spans="1:21" ht="30" x14ac:dyDescent="0.25">
      <c r="A40" s="5"/>
      <c r="B40" s="61">
        <v>36</v>
      </c>
      <c r="C40" s="14" t="s">
        <v>9</v>
      </c>
      <c r="D40" s="14" t="s">
        <v>1121</v>
      </c>
      <c r="E40" s="14" t="s">
        <v>1158</v>
      </c>
      <c r="F40" s="14" t="s">
        <v>1162</v>
      </c>
      <c r="G40" s="14" t="s">
        <v>44</v>
      </c>
      <c r="H40" s="61"/>
      <c r="I40" s="61">
        <v>27430</v>
      </c>
      <c r="J40" s="14">
        <v>1</v>
      </c>
      <c r="K40" s="72">
        <v>1500000</v>
      </c>
      <c r="L40" s="14" t="s">
        <v>75</v>
      </c>
      <c r="M40" s="14" t="s">
        <v>1163</v>
      </c>
      <c r="N40" s="14" t="s">
        <v>442</v>
      </c>
      <c r="O40" s="14" t="s">
        <v>63</v>
      </c>
      <c r="P40" s="73"/>
      <c r="Q40" s="74"/>
      <c r="R40" s="73"/>
      <c r="S40" s="74">
        <v>45292</v>
      </c>
      <c r="T40" s="75" t="s">
        <v>1164</v>
      </c>
      <c r="U40" s="82" t="s">
        <v>64</v>
      </c>
    </row>
    <row r="41" spans="1:21" ht="45" x14ac:dyDescent="0.25">
      <c r="A41" s="5"/>
      <c r="B41" s="61">
        <v>37</v>
      </c>
      <c r="C41" s="14" t="s">
        <v>9</v>
      </c>
      <c r="D41" s="14" t="s">
        <v>1121</v>
      </c>
      <c r="E41" s="14" t="s">
        <v>1158</v>
      </c>
      <c r="F41" s="14" t="s">
        <v>1165</v>
      </c>
      <c r="G41" s="14" t="s">
        <v>44</v>
      </c>
      <c r="H41" s="61"/>
      <c r="I41" s="61">
        <v>27138</v>
      </c>
      <c r="J41" s="14">
        <v>1</v>
      </c>
      <c r="K41" s="72">
        <v>800000</v>
      </c>
      <c r="L41" s="14" t="s">
        <v>75</v>
      </c>
      <c r="M41" s="14" t="s">
        <v>1166</v>
      </c>
      <c r="N41" s="14" t="s">
        <v>442</v>
      </c>
      <c r="O41" s="14" t="s">
        <v>63</v>
      </c>
      <c r="P41" s="73"/>
      <c r="Q41" s="74"/>
      <c r="R41" s="73"/>
      <c r="S41" s="74">
        <v>45582</v>
      </c>
      <c r="T41" s="75" t="s">
        <v>1167</v>
      </c>
      <c r="U41" s="82" t="s">
        <v>64</v>
      </c>
    </row>
    <row r="42" spans="1:21" ht="30" x14ac:dyDescent="0.25">
      <c r="A42" s="5"/>
      <c r="B42" s="61">
        <v>38</v>
      </c>
      <c r="C42" s="99" t="s">
        <v>9</v>
      </c>
      <c r="D42" s="99" t="s">
        <v>1121</v>
      </c>
      <c r="E42" s="99" t="s">
        <v>1158</v>
      </c>
      <c r="F42" s="99" t="s">
        <v>1168</v>
      </c>
      <c r="G42" s="14" t="s">
        <v>89</v>
      </c>
      <c r="H42" s="61">
        <v>9999</v>
      </c>
      <c r="I42" s="61"/>
      <c r="J42" s="99">
        <v>1</v>
      </c>
      <c r="K42" s="100">
        <v>2600000</v>
      </c>
      <c r="L42" s="131" t="s">
        <v>75</v>
      </c>
      <c r="M42" s="99" t="s">
        <v>1169</v>
      </c>
      <c r="N42" s="99" t="s">
        <v>442</v>
      </c>
      <c r="O42" s="99" t="s">
        <v>63</v>
      </c>
      <c r="P42" s="102"/>
      <c r="Q42" s="103"/>
      <c r="R42" s="103"/>
      <c r="S42" s="103">
        <v>45582</v>
      </c>
      <c r="T42" s="104" t="s">
        <v>1167</v>
      </c>
      <c r="U42" s="82" t="s">
        <v>64</v>
      </c>
    </row>
    <row r="43" spans="1:21" ht="30" x14ac:dyDescent="0.25">
      <c r="A43" s="5"/>
      <c r="B43" s="61">
        <v>39</v>
      </c>
      <c r="C43" s="99" t="s">
        <v>9</v>
      </c>
      <c r="D43" s="99" t="s">
        <v>1121</v>
      </c>
      <c r="E43" s="99" t="s">
        <v>1158</v>
      </c>
      <c r="F43" s="99" t="s">
        <v>1170</v>
      </c>
      <c r="G43" s="132" t="s">
        <v>44</v>
      </c>
      <c r="H43" s="61" t="s">
        <v>58</v>
      </c>
      <c r="I43" s="61">
        <v>25410</v>
      </c>
      <c r="J43" s="99">
        <v>300</v>
      </c>
      <c r="K43" s="100">
        <v>400000</v>
      </c>
      <c r="L43" s="101" t="s">
        <v>75</v>
      </c>
      <c r="M43" s="99" t="s">
        <v>1171</v>
      </c>
      <c r="N43" s="99" t="s">
        <v>1172</v>
      </c>
      <c r="O43" s="99" t="s">
        <v>791</v>
      </c>
      <c r="P43" s="102" t="s">
        <v>1173</v>
      </c>
      <c r="Q43" s="103">
        <v>45563</v>
      </c>
      <c r="R43" s="103" t="s">
        <v>1174</v>
      </c>
      <c r="S43" s="103"/>
      <c r="T43" s="104"/>
      <c r="U43" s="82" t="s">
        <v>52</v>
      </c>
    </row>
    <row r="44" spans="1:21" ht="75" x14ac:dyDescent="0.25">
      <c r="A44" s="5"/>
      <c r="B44" s="61">
        <v>40</v>
      </c>
      <c r="C44" s="99" t="s">
        <v>9</v>
      </c>
      <c r="D44" s="99" t="s">
        <v>1175</v>
      </c>
      <c r="E44" s="99" t="s">
        <v>1176</v>
      </c>
      <c r="F44" s="14" t="s">
        <v>1177</v>
      </c>
      <c r="G44" s="14" t="s">
        <v>44</v>
      </c>
      <c r="H44" s="61" t="s">
        <v>58</v>
      </c>
      <c r="I44" s="61">
        <v>12920</v>
      </c>
      <c r="J44" s="99" t="s">
        <v>1098</v>
      </c>
      <c r="K44" s="100">
        <v>10500000</v>
      </c>
      <c r="L44" s="101" t="s">
        <v>75</v>
      </c>
      <c r="M44" s="99" t="s">
        <v>1178</v>
      </c>
      <c r="N44" s="99" t="s">
        <v>62</v>
      </c>
      <c r="O44" s="99" t="s">
        <v>109</v>
      </c>
      <c r="P44" s="102" t="s">
        <v>1179</v>
      </c>
      <c r="Q44" s="103">
        <v>45473</v>
      </c>
      <c r="R44" s="103" t="s">
        <v>1180</v>
      </c>
      <c r="S44" s="103"/>
      <c r="T44" s="104"/>
      <c r="U44" s="82" t="s">
        <v>64</v>
      </c>
    </row>
    <row r="45" spans="1:21" ht="75" x14ac:dyDescent="0.25">
      <c r="A45" s="5"/>
      <c r="B45" s="61">
        <v>41</v>
      </c>
      <c r="C45" s="99" t="s">
        <v>9</v>
      </c>
      <c r="D45" s="99" t="s">
        <v>1175</v>
      </c>
      <c r="E45" s="99" t="s">
        <v>1176</v>
      </c>
      <c r="F45" s="14" t="s">
        <v>1181</v>
      </c>
      <c r="G45" s="132" t="s">
        <v>44</v>
      </c>
      <c r="H45" s="61" t="s">
        <v>58</v>
      </c>
      <c r="I45" s="61">
        <v>12920</v>
      </c>
      <c r="J45" s="99" t="s">
        <v>1098</v>
      </c>
      <c r="K45" s="100">
        <v>24400000</v>
      </c>
      <c r="L45" s="101" t="s">
        <v>75</v>
      </c>
      <c r="M45" s="99" t="s">
        <v>1182</v>
      </c>
      <c r="N45" s="99" t="s">
        <v>62</v>
      </c>
      <c r="O45" s="99" t="s">
        <v>109</v>
      </c>
      <c r="P45" s="102" t="s">
        <v>1183</v>
      </c>
      <c r="Q45" s="103">
        <v>45412</v>
      </c>
      <c r="R45" s="103" t="s">
        <v>1184</v>
      </c>
      <c r="S45" s="103"/>
      <c r="T45" s="104" t="s">
        <v>1185</v>
      </c>
      <c r="U45" s="82" t="s">
        <v>64</v>
      </c>
    </row>
    <row r="46" spans="1:21" ht="45" x14ac:dyDescent="0.25">
      <c r="A46" s="5"/>
      <c r="B46" s="99">
        <v>42</v>
      </c>
      <c r="C46" s="99" t="s">
        <v>9</v>
      </c>
      <c r="D46" s="99" t="s">
        <v>1108</v>
      </c>
      <c r="E46" s="99" t="s">
        <v>1186</v>
      </c>
      <c r="F46" s="14" t="s">
        <v>1187</v>
      </c>
      <c r="G46" s="14" t="s">
        <v>44</v>
      </c>
      <c r="H46" s="61" t="s">
        <v>58</v>
      </c>
      <c r="I46" s="61">
        <v>23795</v>
      </c>
      <c r="J46" s="99">
        <v>125</v>
      </c>
      <c r="K46" s="100">
        <v>12876487.32</v>
      </c>
      <c r="L46" s="101" t="s">
        <v>75</v>
      </c>
      <c r="M46" s="99" t="s">
        <v>1188</v>
      </c>
      <c r="N46" s="99" t="s">
        <v>442</v>
      </c>
      <c r="O46" s="99" t="s">
        <v>49</v>
      </c>
      <c r="P46" s="102" t="s">
        <v>1189</v>
      </c>
      <c r="Q46" s="103">
        <v>45758</v>
      </c>
      <c r="R46" s="103" t="s">
        <v>1190</v>
      </c>
      <c r="S46" s="103"/>
      <c r="T46" s="104"/>
      <c r="U46" s="53" t="s">
        <v>52</v>
      </c>
    </row>
    <row r="47" spans="1:21" ht="45" x14ac:dyDescent="0.25">
      <c r="A47" s="5"/>
      <c r="B47" s="99">
        <v>43</v>
      </c>
      <c r="C47" s="99" t="s">
        <v>9</v>
      </c>
      <c r="D47" s="99" t="s">
        <v>1108</v>
      </c>
      <c r="E47" s="99" t="s">
        <v>1186</v>
      </c>
      <c r="F47" s="14" t="s">
        <v>1191</v>
      </c>
      <c r="G47" s="14" t="s">
        <v>44</v>
      </c>
      <c r="H47" s="61" t="s">
        <v>58</v>
      </c>
      <c r="I47" s="61">
        <v>23795</v>
      </c>
      <c r="J47" s="99">
        <v>105</v>
      </c>
      <c r="K47" s="100">
        <v>10307601.24</v>
      </c>
      <c r="L47" s="101" t="s">
        <v>75</v>
      </c>
      <c r="M47" s="99" t="s">
        <v>1188</v>
      </c>
      <c r="N47" s="99" t="s">
        <v>442</v>
      </c>
      <c r="O47" s="99" t="s">
        <v>49</v>
      </c>
      <c r="P47" s="102" t="s">
        <v>1192</v>
      </c>
      <c r="Q47" s="103">
        <v>45758</v>
      </c>
      <c r="R47" s="103" t="s">
        <v>1193</v>
      </c>
      <c r="S47" s="103"/>
      <c r="T47" s="104"/>
      <c r="U47" s="53" t="s">
        <v>52</v>
      </c>
    </row>
    <row r="48" spans="1:21" ht="45" x14ac:dyDescent="0.25">
      <c r="A48" s="5"/>
      <c r="B48" s="99">
        <v>44</v>
      </c>
      <c r="C48" s="99" t="s">
        <v>9</v>
      </c>
      <c r="D48" s="99" t="s">
        <v>1108</v>
      </c>
      <c r="E48" s="99" t="s">
        <v>1186</v>
      </c>
      <c r="F48" s="14" t="s">
        <v>1194</v>
      </c>
      <c r="G48" s="14" t="s">
        <v>44</v>
      </c>
      <c r="H48" s="61" t="s">
        <v>58</v>
      </c>
      <c r="I48" s="61">
        <v>23795</v>
      </c>
      <c r="J48" s="99">
        <v>101</v>
      </c>
      <c r="K48" s="100">
        <v>10256373.960000001</v>
      </c>
      <c r="L48" s="101" t="s">
        <v>75</v>
      </c>
      <c r="M48" s="99" t="s">
        <v>1188</v>
      </c>
      <c r="N48" s="99" t="s">
        <v>442</v>
      </c>
      <c r="O48" s="99" t="s">
        <v>49</v>
      </c>
      <c r="P48" s="102" t="s">
        <v>1195</v>
      </c>
      <c r="Q48" s="103">
        <v>45758</v>
      </c>
      <c r="R48" s="103" t="s">
        <v>1196</v>
      </c>
      <c r="S48" s="103"/>
      <c r="T48" s="104"/>
      <c r="U48" s="53" t="s">
        <v>52</v>
      </c>
    </row>
    <row r="49" spans="1:21" ht="45" x14ac:dyDescent="0.25">
      <c r="A49" s="5"/>
      <c r="B49" s="99">
        <v>45</v>
      </c>
      <c r="C49" s="94" t="s">
        <v>9</v>
      </c>
      <c r="D49" s="77" t="s">
        <v>1121</v>
      </c>
      <c r="E49" s="77" t="s">
        <v>1158</v>
      </c>
      <c r="F49" s="77" t="s">
        <v>1197</v>
      </c>
      <c r="G49" s="77" t="s">
        <v>44</v>
      </c>
      <c r="H49" s="61" t="s">
        <v>58</v>
      </c>
      <c r="I49" s="61">
        <v>2763</v>
      </c>
      <c r="J49" s="77">
        <v>1</v>
      </c>
      <c r="K49" s="100">
        <v>52122.84</v>
      </c>
      <c r="L49" s="77" t="s">
        <v>75</v>
      </c>
      <c r="M49" s="77" t="s">
        <v>1198</v>
      </c>
      <c r="N49" s="77" t="s">
        <v>442</v>
      </c>
      <c r="O49" s="77" t="s">
        <v>49</v>
      </c>
      <c r="P49" s="77" t="s">
        <v>1199</v>
      </c>
      <c r="Q49" s="78">
        <v>45876</v>
      </c>
      <c r="R49" s="77" t="s">
        <v>1200</v>
      </c>
      <c r="S49" s="103"/>
      <c r="T49" s="104"/>
      <c r="U49" s="82" t="s">
        <v>52</v>
      </c>
    </row>
    <row r="50" spans="1:21" ht="45" x14ac:dyDescent="0.25">
      <c r="A50" s="5"/>
      <c r="B50" s="99">
        <v>46</v>
      </c>
      <c r="C50" s="94" t="s">
        <v>9</v>
      </c>
      <c r="D50" s="77" t="s">
        <v>1121</v>
      </c>
      <c r="E50" s="77" t="s">
        <v>1158</v>
      </c>
      <c r="F50" s="77" t="s">
        <v>1201</v>
      </c>
      <c r="G50" s="77" t="s">
        <v>44</v>
      </c>
      <c r="H50" s="61" t="s">
        <v>58</v>
      </c>
      <c r="I50" s="61">
        <v>2763</v>
      </c>
      <c r="J50" s="77">
        <v>1</v>
      </c>
      <c r="K50" s="100">
        <v>169999.92</v>
      </c>
      <c r="L50" s="77" t="s">
        <v>75</v>
      </c>
      <c r="M50" s="77" t="s">
        <v>1198</v>
      </c>
      <c r="N50" s="77" t="s">
        <v>442</v>
      </c>
      <c r="O50" s="77" t="s">
        <v>49</v>
      </c>
      <c r="P50" s="77" t="s">
        <v>1202</v>
      </c>
      <c r="Q50" s="78">
        <v>45836</v>
      </c>
      <c r="R50" s="77" t="s">
        <v>1200</v>
      </c>
      <c r="S50" s="103"/>
      <c r="T50" s="104"/>
      <c r="U50" s="82" t="s">
        <v>52</v>
      </c>
    </row>
    <row r="51" spans="1:21" ht="45" x14ac:dyDescent="0.25">
      <c r="A51" s="5"/>
      <c r="B51" s="99">
        <v>47</v>
      </c>
      <c r="C51" s="94" t="s">
        <v>9</v>
      </c>
      <c r="D51" s="77" t="s">
        <v>1121</v>
      </c>
      <c r="E51" s="77" t="s">
        <v>1158</v>
      </c>
      <c r="F51" s="77" t="s">
        <v>1203</v>
      </c>
      <c r="G51" s="77" t="s">
        <v>44</v>
      </c>
      <c r="H51" s="61" t="s">
        <v>58</v>
      </c>
      <c r="I51" s="61">
        <v>2763</v>
      </c>
      <c r="J51" s="77">
        <v>1</v>
      </c>
      <c r="K51" s="100">
        <v>130399.92</v>
      </c>
      <c r="L51" s="77" t="s">
        <v>75</v>
      </c>
      <c r="M51" s="77" t="s">
        <v>1198</v>
      </c>
      <c r="N51" s="77" t="s">
        <v>442</v>
      </c>
      <c r="O51" s="77" t="s">
        <v>49</v>
      </c>
      <c r="P51" s="77" t="s">
        <v>1204</v>
      </c>
      <c r="Q51" s="78">
        <v>45836</v>
      </c>
      <c r="R51" s="77" t="s">
        <v>1200</v>
      </c>
      <c r="S51" s="103"/>
      <c r="T51" s="104"/>
      <c r="U51" s="82" t="s">
        <v>52</v>
      </c>
    </row>
    <row r="52" spans="1:21" ht="75" x14ac:dyDescent="0.25">
      <c r="A52" s="48"/>
      <c r="B52" s="99">
        <v>48</v>
      </c>
      <c r="C52" s="94" t="s">
        <v>9</v>
      </c>
      <c r="D52" s="77" t="s">
        <v>1104</v>
      </c>
      <c r="E52" s="77" t="s">
        <v>1105</v>
      </c>
      <c r="F52" s="77" t="s">
        <v>1205</v>
      </c>
      <c r="G52" s="77" t="s">
        <v>44</v>
      </c>
      <c r="H52" s="61" t="s">
        <v>58</v>
      </c>
      <c r="I52" s="61">
        <v>14052</v>
      </c>
      <c r="J52" s="77">
        <v>12</v>
      </c>
      <c r="K52" s="100">
        <v>7200</v>
      </c>
      <c r="L52" s="77" t="s">
        <v>75</v>
      </c>
      <c r="M52" s="77" t="s">
        <v>1206</v>
      </c>
      <c r="N52" s="77" t="s">
        <v>62</v>
      </c>
      <c r="O52" s="77" t="s">
        <v>49</v>
      </c>
      <c r="P52" s="77" t="s">
        <v>1207</v>
      </c>
      <c r="Q52" s="78">
        <v>45933</v>
      </c>
      <c r="R52" s="77" t="s">
        <v>1208</v>
      </c>
      <c r="S52" s="103"/>
      <c r="T52" s="104"/>
      <c r="U52" s="82" t="s">
        <v>52</v>
      </c>
    </row>
    <row r="53" spans="1:21" ht="75" x14ac:dyDescent="0.25">
      <c r="A53" s="5"/>
      <c r="B53" s="99">
        <v>49</v>
      </c>
      <c r="C53" s="94" t="s">
        <v>9</v>
      </c>
      <c r="D53" s="77" t="s">
        <v>1121</v>
      </c>
      <c r="E53" s="77" t="s">
        <v>1132</v>
      </c>
      <c r="F53" s="77" t="s">
        <v>1209</v>
      </c>
      <c r="G53" s="77" t="s">
        <v>44</v>
      </c>
      <c r="H53" s="61" t="s">
        <v>58</v>
      </c>
      <c r="I53" s="61">
        <v>18856</v>
      </c>
      <c r="J53" s="77">
        <v>1</v>
      </c>
      <c r="K53" s="97">
        <v>3080</v>
      </c>
      <c r="L53" s="77" t="s">
        <v>75</v>
      </c>
      <c r="M53" s="77" t="s">
        <v>1210</v>
      </c>
      <c r="N53" s="77" t="s">
        <v>442</v>
      </c>
      <c r="O53" s="77" t="s">
        <v>63</v>
      </c>
      <c r="P53" s="77"/>
      <c r="Q53" s="78"/>
      <c r="R53" s="77"/>
      <c r="S53" s="103">
        <v>45376</v>
      </c>
      <c r="T53" s="104" t="s">
        <v>1211</v>
      </c>
      <c r="U53" s="82" t="s">
        <v>64</v>
      </c>
    </row>
    <row r="54" spans="1:21" ht="30" x14ac:dyDescent="0.25">
      <c r="A54" s="5"/>
      <c r="B54" s="99">
        <v>50</v>
      </c>
      <c r="C54" s="99" t="s">
        <v>9</v>
      </c>
      <c r="D54" s="99" t="s">
        <v>1121</v>
      </c>
      <c r="E54" s="99" t="s">
        <v>1158</v>
      </c>
      <c r="F54" s="99" t="s">
        <v>1212</v>
      </c>
      <c r="G54" s="14" t="s">
        <v>44</v>
      </c>
      <c r="H54" s="61" t="s">
        <v>58</v>
      </c>
      <c r="I54" s="61">
        <v>16675</v>
      </c>
      <c r="J54" s="99" t="s">
        <v>1213</v>
      </c>
      <c r="K54" s="100">
        <v>550000</v>
      </c>
      <c r="L54" s="101" t="s">
        <v>75</v>
      </c>
      <c r="M54" s="99" t="s">
        <v>1214</v>
      </c>
      <c r="N54" s="99" t="s">
        <v>442</v>
      </c>
      <c r="O54" s="99" t="s">
        <v>791</v>
      </c>
      <c r="P54" s="73" t="s">
        <v>1215</v>
      </c>
      <c r="Q54" s="103">
        <v>45461</v>
      </c>
      <c r="R54" s="103" t="s">
        <v>1216</v>
      </c>
      <c r="S54" s="103"/>
      <c r="T54" s="104"/>
      <c r="U54" s="82" t="s">
        <v>52</v>
      </c>
    </row>
    <row r="55" spans="1:21" ht="30" x14ac:dyDescent="0.25">
      <c r="A55" s="5"/>
      <c r="B55" s="99">
        <v>51</v>
      </c>
      <c r="C55" s="99" t="s">
        <v>9</v>
      </c>
      <c r="D55" s="99" t="s">
        <v>1121</v>
      </c>
      <c r="E55" s="99" t="s">
        <v>1132</v>
      </c>
      <c r="F55" s="99" t="s">
        <v>1217</v>
      </c>
      <c r="G55" s="14" t="s">
        <v>44</v>
      </c>
      <c r="H55" s="61" t="s">
        <v>58</v>
      </c>
      <c r="I55" s="61">
        <v>18961</v>
      </c>
      <c r="J55" s="99">
        <v>5</v>
      </c>
      <c r="K55" s="100">
        <v>10000</v>
      </c>
      <c r="L55" s="131" t="s">
        <v>142</v>
      </c>
      <c r="M55" s="99" t="s">
        <v>1218</v>
      </c>
      <c r="N55" s="99" t="s">
        <v>442</v>
      </c>
      <c r="O55" s="99" t="s">
        <v>63</v>
      </c>
      <c r="P55" s="102"/>
      <c r="Q55" s="103"/>
      <c r="R55" s="103"/>
      <c r="S55" s="103">
        <v>45566</v>
      </c>
      <c r="T55" s="104" t="s">
        <v>1219</v>
      </c>
      <c r="U55" s="82" t="s">
        <v>64</v>
      </c>
    </row>
    <row r="56" spans="1:21" ht="30" x14ac:dyDescent="0.25">
      <c r="A56" s="5"/>
      <c r="B56" s="99">
        <v>52</v>
      </c>
      <c r="C56" s="99" t="s">
        <v>9</v>
      </c>
      <c r="D56" s="99" t="s">
        <v>1121</v>
      </c>
      <c r="E56" s="99" t="s">
        <v>1158</v>
      </c>
      <c r="F56" s="99" t="s">
        <v>1220</v>
      </c>
      <c r="G56" s="14" t="s">
        <v>89</v>
      </c>
      <c r="H56" s="61">
        <v>6350</v>
      </c>
      <c r="I56" s="61"/>
      <c r="J56" s="99">
        <v>319</v>
      </c>
      <c r="K56" s="100">
        <v>541535</v>
      </c>
      <c r="L56" s="101" t="s">
        <v>75</v>
      </c>
      <c r="M56" s="99" t="s">
        <v>1214</v>
      </c>
      <c r="N56" s="99" t="s">
        <v>442</v>
      </c>
      <c r="O56" s="99" t="s">
        <v>63</v>
      </c>
      <c r="P56" s="102"/>
      <c r="Q56" s="103"/>
      <c r="R56" s="103"/>
      <c r="S56" s="103">
        <v>45397</v>
      </c>
      <c r="T56" s="104" t="s">
        <v>1221</v>
      </c>
      <c r="U56" s="82" t="s">
        <v>64</v>
      </c>
    </row>
    <row r="57" spans="1:21" ht="60" x14ac:dyDescent="0.25">
      <c r="A57" s="5"/>
      <c r="B57" s="99">
        <v>53</v>
      </c>
      <c r="C57" s="99" t="s">
        <v>9</v>
      </c>
      <c r="D57" s="99" t="s">
        <v>1104</v>
      </c>
      <c r="E57" s="99" t="s">
        <v>1105</v>
      </c>
      <c r="F57" s="99" t="s">
        <v>1222</v>
      </c>
      <c r="G57" s="14" t="s">
        <v>89</v>
      </c>
      <c r="H57" s="61">
        <v>6515</v>
      </c>
      <c r="I57" s="61"/>
      <c r="J57" s="99">
        <v>2</v>
      </c>
      <c r="K57" s="100">
        <v>566</v>
      </c>
      <c r="L57" s="131" t="s">
        <v>46</v>
      </c>
      <c r="M57" s="99" t="s">
        <v>1223</v>
      </c>
      <c r="N57" s="99" t="s">
        <v>62</v>
      </c>
      <c r="O57" s="99" t="s">
        <v>63</v>
      </c>
      <c r="P57" s="102"/>
      <c r="Q57" s="103"/>
      <c r="R57" s="103"/>
      <c r="S57" s="103">
        <v>45565</v>
      </c>
      <c r="T57" s="104" t="s">
        <v>1224</v>
      </c>
      <c r="U57" s="82" t="s">
        <v>64</v>
      </c>
    </row>
    <row r="58" spans="1:21" ht="60" x14ac:dyDescent="0.25">
      <c r="A58" s="5"/>
      <c r="B58" s="99">
        <v>54</v>
      </c>
      <c r="C58" s="99" t="s">
        <v>9</v>
      </c>
      <c r="D58" s="99" t="s">
        <v>1104</v>
      </c>
      <c r="E58" s="99" t="s">
        <v>1105</v>
      </c>
      <c r="F58" s="99" t="s">
        <v>1225</v>
      </c>
      <c r="G58" s="14" t="s">
        <v>89</v>
      </c>
      <c r="H58" s="61">
        <v>6515</v>
      </c>
      <c r="I58" s="61"/>
      <c r="J58" s="99">
        <v>1</v>
      </c>
      <c r="K58" s="100">
        <v>115</v>
      </c>
      <c r="L58" s="101" t="s">
        <v>46</v>
      </c>
      <c r="M58" s="99" t="s">
        <v>1223</v>
      </c>
      <c r="N58" s="99" t="s">
        <v>62</v>
      </c>
      <c r="O58" s="99" t="s">
        <v>63</v>
      </c>
      <c r="P58" s="102"/>
      <c r="Q58" s="103"/>
      <c r="R58" s="103"/>
      <c r="S58" s="103">
        <v>45565</v>
      </c>
      <c r="T58" s="104" t="s">
        <v>1224</v>
      </c>
      <c r="U58" s="82" t="s">
        <v>64</v>
      </c>
    </row>
    <row r="59" spans="1:21" ht="45" customHeight="1" x14ac:dyDescent="0.25">
      <c r="A59" s="5"/>
      <c r="B59" s="83">
        <v>55</v>
      </c>
      <c r="C59" s="83" t="s">
        <v>9</v>
      </c>
      <c r="D59" s="83" t="s">
        <v>1104</v>
      </c>
      <c r="E59" s="83" t="s">
        <v>1105</v>
      </c>
      <c r="F59" s="83" t="s">
        <v>1157</v>
      </c>
      <c r="G59" s="83"/>
      <c r="H59" s="83"/>
      <c r="I59" s="83"/>
      <c r="J59" s="83"/>
      <c r="K59" s="84"/>
      <c r="L59" s="83"/>
      <c r="M59" s="83"/>
      <c r="N59" s="83"/>
      <c r="O59" s="83"/>
      <c r="P59" s="87"/>
      <c r="Q59" s="85"/>
      <c r="R59" s="87"/>
      <c r="S59" s="85"/>
      <c r="T59" s="86"/>
      <c r="U59" s="82" t="s">
        <v>117</v>
      </c>
    </row>
    <row r="60" spans="1:21" ht="45" customHeight="1" x14ac:dyDescent="0.25">
      <c r="A60" s="5"/>
      <c r="B60" s="83">
        <v>56</v>
      </c>
      <c r="C60" s="83" t="s">
        <v>9</v>
      </c>
      <c r="D60" s="83" t="s">
        <v>1104</v>
      </c>
      <c r="E60" s="83" t="s">
        <v>1105</v>
      </c>
      <c r="F60" s="83" t="s">
        <v>1157</v>
      </c>
      <c r="G60" s="83"/>
      <c r="H60" s="83"/>
      <c r="I60" s="83"/>
      <c r="J60" s="83"/>
      <c r="K60" s="84"/>
      <c r="L60" s="83"/>
      <c r="M60" s="83"/>
      <c r="N60" s="83"/>
      <c r="O60" s="83"/>
      <c r="P60" s="87"/>
      <c r="Q60" s="85"/>
      <c r="R60" s="87"/>
      <c r="S60" s="85"/>
      <c r="T60" s="86"/>
      <c r="U60" s="82" t="s">
        <v>117</v>
      </c>
    </row>
    <row r="61" spans="1:21" ht="60" x14ac:dyDescent="0.25">
      <c r="A61" s="5"/>
      <c r="B61" s="99">
        <v>57</v>
      </c>
      <c r="C61" s="99" t="s">
        <v>9</v>
      </c>
      <c r="D61" s="99" t="s">
        <v>1104</v>
      </c>
      <c r="E61" s="99" t="s">
        <v>1105</v>
      </c>
      <c r="F61" s="14" t="s">
        <v>1226</v>
      </c>
      <c r="G61" s="14" t="s">
        <v>44</v>
      </c>
      <c r="H61" s="61" t="s">
        <v>58</v>
      </c>
      <c r="I61" s="61">
        <v>14052</v>
      </c>
      <c r="J61" s="99" t="s">
        <v>1227</v>
      </c>
      <c r="K61" s="100">
        <v>27649.86</v>
      </c>
      <c r="L61" s="101" t="s">
        <v>75</v>
      </c>
      <c r="M61" s="99" t="s">
        <v>1223</v>
      </c>
      <c r="N61" s="99" t="s">
        <v>62</v>
      </c>
      <c r="O61" s="99" t="s">
        <v>63</v>
      </c>
      <c r="P61" s="102"/>
      <c r="Q61" s="103"/>
      <c r="R61" s="103"/>
      <c r="S61" s="103"/>
      <c r="T61" s="104" t="s">
        <v>1228</v>
      </c>
      <c r="U61" s="82" t="s">
        <v>64</v>
      </c>
    </row>
    <row r="62" spans="1:21" ht="45" x14ac:dyDescent="0.25">
      <c r="A62" s="5"/>
      <c r="B62" s="99">
        <v>58</v>
      </c>
      <c r="C62" s="14" t="s">
        <v>9</v>
      </c>
      <c r="D62" s="14" t="s">
        <v>1108</v>
      </c>
      <c r="E62" s="99"/>
      <c r="F62" s="99" t="s">
        <v>1229</v>
      </c>
      <c r="G62" s="14" t="s">
        <v>44</v>
      </c>
      <c r="H62" s="61"/>
      <c r="I62" s="61">
        <v>10111</v>
      </c>
      <c r="J62" s="99">
        <v>600</v>
      </c>
      <c r="K62" s="100">
        <v>3594</v>
      </c>
      <c r="L62" s="101" t="s">
        <v>46</v>
      </c>
      <c r="M62" s="99" t="s">
        <v>1230</v>
      </c>
      <c r="N62" s="99" t="s">
        <v>442</v>
      </c>
      <c r="O62" s="99" t="s">
        <v>63</v>
      </c>
      <c r="P62" s="102"/>
      <c r="Q62" s="103"/>
      <c r="R62" s="103"/>
      <c r="S62" s="103">
        <v>45580</v>
      </c>
      <c r="T62" s="104" t="s">
        <v>1231</v>
      </c>
      <c r="U62" s="53" t="s">
        <v>372</v>
      </c>
    </row>
    <row r="63" spans="1:21" ht="30" x14ac:dyDescent="0.25">
      <c r="A63" s="5"/>
      <c r="B63" s="99">
        <v>59</v>
      </c>
      <c r="C63" s="2" t="s">
        <v>9</v>
      </c>
      <c r="D63" s="2" t="s">
        <v>1121</v>
      </c>
      <c r="E63" s="99" t="s">
        <v>1132</v>
      </c>
      <c r="F63" s="2" t="s">
        <v>1232</v>
      </c>
      <c r="G63" s="14" t="s">
        <v>44</v>
      </c>
      <c r="H63" s="14"/>
      <c r="I63" s="14">
        <v>18856</v>
      </c>
      <c r="J63" s="99">
        <v>1</v>
      </c>
      <c r="K63" s="106">
        <v>8000</v>
      </c>
      <c r="L63" s="95" t="s">
        <v>46</v>
      </c>
      <c r="M63" s="99" t="s">
        <v>1214</v>
      </c>
      <c r="N63" s="99" t="s">
        <v>442</v>
      </c>
      <c r="O63" s="99" t="s">
        <v>63</v>
      </c>
      <c r="P63" s="102"/>
      <c r="Q63" s="103"/>
      <c r="R63" s="103"/>
      <c r="S63" s="103">
        <v>45565</v>
      </c>
      <c r="T63" s="104" t="s">
        <v>1233</v>
      </c>
      <c r="U63" s="82" t="s">
        <v>64</v>
      </c>
    </row>
    <row r="64" spans="1:21" ht="30" x14ac:dyDescent="0.25">
      <c r="A64" s="5"/>
      <c r="B64" s="99">
        <v>59</v>
      </c>
      <c r="C64" s="99" t="s">
        <v>9</v>
      </c>
      <c r="D64" s="99" t="s">
        <v>1121</v>
      </c>
      <c r="E64" s="99" t="s">
        <v>1132</v>
      </c>
      <c r="F64" s="99" t="s">
        <v>1234</v>
      </c>
      <c r="G64" s="14" t="s">
        <v>44</v>
      </c>
      <c r="H64" s="14"/>
      <c r="I64" s="14">
        <v>18856</v>
      </c>
      <c r="J64" s="99">
        <v>1</v>
      </c>
      <c r="K64" s="106"/>
      <c r="L64" s="107" t="s">
        <v>46</v>
      </c>
      <c r="M64" s="99"/>
      <c r="N64" s="99"/>
      <c r="O64" s="99" t="s">
        <v>63</v>
      </c>
      <c r="P64" s="102"/>
      <c r="Q64" s="103"/>
      <c r="R64" s="103"/>
      <c r="S64" s="103">
        <v>45657</v>
      </c>
      <c r="T64" s="54" t="s">
        <v>1235</v>
      </c>
      <c r="U64" s="82" t="s">
        <v>231</v>
      </c>
    </row>
    <row r="65" spans="1:21" ht="30" x14ac:dyDescent="0.25">
      <c r="A65" s="5"/>
      <c r="B65" s="99">
        <v>60</v>
      </c>
      <c r="C65" s="2" t="s">
        <v>9</v>
      </c>
      <c r="D65" s="2" t="s">
        <v>1121</v>
      </c>
      <c r="E65" s="99" t="s">
        <v>1132</v>
      </c>
      <c r="F65" s="2" t="s">
        <v>1236</v>
      </c>
      <c r="G65" s="14" t="s">
        <v>89</v>
      </c>
      <c r="H65" s="14">
        <v>2320</v>
      </c>
      <c r="I65" s="14"/>
      <c r="J65" s="99">
        <v>1</v>
      </c>
      <c r="K65" s="106">
        <v>499100</v>
      </c>
      <c r="L65" s="95" t="s">
        <v>75</v>
      </c>
      <c r="M65" s="99" t="s">
        <v>1214</v>
      </c>
      <c r="N65" s="99" t="s">
        <v>442</v>
      </c>
      <c r="O65" s="99" t="s">
        <v>63</v>
      </c>
      <c r="P65" s="102"/>
      <c r="Q65" s="103"/>
      <c r="R65" s="103"/>
      <c r="S65" s="103">
        <v>45610</v>
      </c>
      <c r="T65" s="75" t="s">
        <v>1155</v>
      </c>
      <c r="U65" s="82" t="s">
        <v>64</v>
      </c>
    </row>
    <row r="66" spans="1:21" ht="30" x14ac:dyDescent="0.25">
      <c r="A66" s="5"/>
      <c r="B66" s="14">
        <v>61</v>
      </c>
      <c r="C66" s="2" t="s">
        <v>9</v>
      </c>
      <c r="D66" s="14" t="s">
        <v>1108</v>
      </c>
      <c r="E66" s="14" t="s">
        <v>53</v>
      </c>
      <c r="F66" s="14" t="s">
        <v>1237</v>
      </c>
      <c r="G66" s="14" t="s">
        <v>89</v>
      </c>
      <c r="H66" s="14">
        <v>7730</v>
      </c>
      <c r="I66" s="14"/>
      <c r="J66" s="14">
        <v>20</v>
      </c>
      <c r="K66" s="96">
        <v>26422.6</v>
      </c>
      <c r="L66" s="95" t="s">
        <v>142</v>
      </c>
      <c r="M66" s="99" t="s">
        <v>1214</v>
      </c>
      <c r="N66" s="99" t="s">
        <v>442</v>
      </c>
      <c r="O66" s="14" t="s">
        <v>791</v>
      </c>
      <c r="P66" s="73" t="s">
        <v>1238</v>
      </c>
      <c r="Q66" s="74">
        <v>45654</v>
      </c>
      <c r="R66" s="74" t="s">
        <v>1239</v>
      </c>
      <c r="S66" s="74"/>
      <c r="T66" s="54"/>
      <c r="U66" s="53" t="s">
        <v>64</v>
      </c>
    </row>
    <row r="67" spans="1:21" ht="30" x14ac:dyDescent="0.25">
      <c r="A67" s="5"/>
      <c r="B67" s="14">
        <v>62</v>
      </c>
      <c r="C67" s="2" t="s">
        <v>9</v>
      </c>
      <c r="D67" s="14" t="s">
        <v>1108</v>
      </c>
      <c r="E67" s="14" t="s">
        <v>53</v>
      </c>
      <c r="F67" s="14" t="s">
        <v>1240</v>
      </c>
      <c r="G67" s="14" t="s">
        <v>89</v>
      </c>
      <c r="H67" s="14">
        <v>8145</v>
      </c>
      <c r="I67" s="14"/>
      <c r="J67" s="14">
        <v>32</v>
      </c>
      <c r="K67" s="96">
        <v>15520</v>
      </c>
      <c r="L67" s="95" t="s">
        <v>142</v>
      </c>
      <c r="M67" s="99" t="s">
        <v>1214</v>
      </c>
      <c r="N67" s="99" t="s">
        <v>442</v>
      </c>
      <c r="O67" s="14" t="s">
        <v>791</v>
      </c>
      <c r="P67" s="73" t="s">
        <v>1241</v>
      </c>
      <c r="Q67" s="74">
        <v>45667</v>
      </c>
      <c r="R67" s="74" t="s">
        <v>1239</v>
      </c>
      <c r="S67" s="74"/>
      <c r="T67" s="54"/>
      <c r="U67" s="53" t="s">
        <v>64</v>
      </c>
    </row>
    <row r="68" spans="1:21" ht="30" x14ac:dyDescent="0.25">
      <c r="A68" s="5"/>
      <c r="B68" s="14">
        <v>63</v>
      </c>
      <c r="C68" s="2" t="s">
        <v>9</v>
      </c>
      <c r="D68" s="14" t="s">
        <v>1108</v>
      </c>
      <c r="E68" s="14" t="s">
        <v>53</v>
      </c>
      <c r="F68" s="14" t="s">
        <v>1242</v>
      </c>
      <c r="G68" s="14" t="s">
        <v>89</v>
      </c>
      <c r="H68" s="14">
        <v>7290</v>
      </c>
      <c r="I68" s="14"/>
      <c r="J68" s="14">
        <v>64</v>
      </c>
      <c r="K68" s="96">
        <v>4160</v>
      </c>
      <c r="L68" s="95" t="s">
        <v>142</v>
      </c>
      <c r="M68" s="99" t="s">
        <v>1214</v>
      </c>
      <c r="N68" s="99" t="s">
        <v>442</v>
      </c>
      <c r="O68" s="14" t="s">
        <v>791</v>
      </c>
      <c r="P68" s="73" t="s">
        <v>1241</v>
      </c>
      <c r="Q68" s="74">
        <v>45667</v>
      </c>
      <c r="R68" s="74" t="s">
        <v>1239</v>
      </c>
      <c r="S68" s="74"/>
      <c r="T68" s="54"/>
      <c r="U68" s="53" t="s">
        <v>64</v>
      </c>
    </row>
    <row r="69" spans="1:21" ht="30" x14ac:dyDescent="0.25">
      <c r="A69" s="5"/>
      <c r="B69" s="14">
        <v>64</v>
      </c>
      <c r="C69" s="2" t="s">
        <v>9</v>
      </c>
      <c r="D69" s="14" t="s">
        <v>1108</v>
      </c>
      <c r="E69" s="14" t="s">
        <v>53</v>
      </c>
      <c r="F69" s="14" t="s">
        <v>1243</v>
      </c>
      <c r="G69" s="14" t="s">
        <v>89</v>
      </c>
      <c r="H69" s="14">
        <v>5915</v>
      </c>
      <c r="I69" s="14"/>
      <c r="J69" s="14">
        <v>120</v>
      </c>
      <c r="K69" s="96">
        <v>6480</v>
      </c>
      <c r="L69" s="95" t="s">
        <v>142</v>
      </c>
      <c r="M69" s="99" t="s">
        <v>1214</v>
      </c>
      <c r="N69" s="99" t="s">
        <v>442</v>
      </c>
      <c r="O69" s="14" t="s">
        <v>791</v>
      </c>
      <c r="P69" s="73" t="s">
        <v>1244</v>
      </c>
      <c r="Q69" s="74">
        <v>45672</v>
      </c>
      <c r="R69" s="74" t="s">
        <v>1239</v>
      </c>
      <c r="S69" s="74"/>
      <c r="T69" s="54"/>
      <c r="U69" s="53" t="s">
        <v>64</v>
      </c>
    </row>
    <row r="70" spans="1:21" ht="30" x14ac:dyDescent="0.25">
      <c r="A70" s="5"/>
      <c r="B70" s="14">
        <v>65</v>
      </c>
      <c r="C70" s="2" t="s">
        <v>9</v>
      </c>
      <c r="D70" s="14" t="s">
        <v>1108</v>
      </c>
      <c r="E70" s="14" t="s">
        <v>53</v>
      </c>
      <c r="F70" s="14" t="s">
        <v>1245</v>
      </c>
      <c r="G70" s="14" t="s">
        <v>89</v>
      </c>
      <c r="H70" s="14">
        <v>7105</v>
      </c>
      <c r="I70" s="14"/>
      <c r="J70" s="14">
        <v>28</v>
      </c>
      <c r="K70" s="96">
        <v>2436</v>
      </c>
      <c r="L70" s="95" t="s">
        <v>142</v>
      </c>
      <c r="M70" s="99" t="s">
        <v>1214</v>
      </c>
      <c r="N70" s="99" t="s">
        <v>442</v>
      </c>
      <c r="O70" s="14" t="s">
        <v>791</v>
      </c>
      <c r="P70" s="73" t="s">
        <v>1246</v>
      </c>
      <c r="Q70" s="74">
        <v>45652</v>
      </c>
      <c r="R70" s="74" t="s">
        <v>1239</v>
      </c>
      <c r="S70" s="74"/>
      <c r="T70" s="54"/>
      <c r="U70" s="53" t="s">
        <v>64</v>
      </c>
    </row>
    <row r="71" spans="1:21" ht="30" x14ac:dyDescent="0.25">
      <c r="A71" s="5"/>
      <c r="B71" s="14">
        <v>66</v>
      </c>
      <c r="C71" s="2" t="s">
        <v>9</v>
      </c>
      <c r="D71" s="14" t="s">
        <v>1108</v>
      </c>
      <c r="E71" s="14" t="s">
        <v>53</v>
      </c>
      <c r="F71" s="14" t="s">
        <v>1247</v>
      </c>
      <c r="G71" s="14" t="s">
        <v>89</v>
      </c>
      <c r="H71" s="14">
        <v>5995</v>
      </c>
      <c r="I71" s="14"/>
      <c r="J71" s="14">
        <v>56</v>
      </c>
      <c r="K71" s="96">
        <v>21224</v>
      </c>
      <c r="L71" s="95" t="s">
        <v>142</v>
      </c>
      <c r="M71" s="99" t="s">
        <v>1214</v>
      </c>
      <c r="N71" s="99" t="s">
        <v>442</v>
      </c>
      <c r="O71" s="14" t="s">
        <v>791</v>
      </c>
      <c r="P71" s="73" t="s">
        <v>1246</v>
      </c>
      <c r="Q71" s="74">
        <v>45652</v>
      </c>
      <c r="R71" s="74" t="s">
        <v>1239</v>
      </c>
      <c r="S71" s="74"/>
      <c r="T71" s="54"/>
      <c r="U71" s="53" t="s">
        <v>64</v>
      </c>
    </row>
    <row r="72" spans="1:21" ht="30" x14ac:dyDescent="0.25">
      <c r="A72" s="5"/>
      <c r="B72" s="14">
        <v>67</v>
      </c>
      <c r="C72" s="2" t="s">
        <v>9</v>
      </c>
      <c r="D72" s="14" t="s">
        <v>1108</v>
      </c>
      <c r="E72" s="14" t="s">
        <v>53</v>
      </c>
      <c r="F72" s="14" t="s">
        <v>1248</v>
      </c>
      <c r="G72" s="14" t="s">
        <v>89</v>
      </c>
      <c r="H72" s="14">
        <v>5975</v>
      </c>
      <c r="I72" s="14"/>
      <c r="J72" s="14">
        <v>480</v>
      </c>
      <c r="K72" s="96">
        <v>3360</v>
      </c>
      <c r="L72" s="95" t="s">
        <v>142</v>
      </c>
      <c r="M72" s="99" t="s">
        <v>1214</v>
      </c>
      <c r="N72" s="99" t="s">
        <v>442</v>
      </c>
      <c r="O72" s="14" t="s">
        <v>791</v>
      </c>
      <c r="P72" s="73" t="s">
        <v>1249</v>
      </c>
      <c r="Q72" s="74">
        <v>45652</v>
      </c>
      <c r="R72" s="74" t="s">
        <v>1239</v>
      </c>
      <c r="S72" s="74"/>
      <c r="T72" s="54"/>
      <c r="U72" s="53" t="s">
        <v>64</v>
      </c>
    </row>
    <row r="73" spans="1:21" ht="30" x14ac:dyDescent="0.25">
      <c r="A73" s="5"/>
      <c r="B73" s="14">
        <v>68</v>
      </c>
      <c r="C73" s="14" t="s">
        <v>9</v>
      </c>
      <c r="D73" s="14" t="s">
        <v>1108</v>
      </c>
      <c r="E73" s="14" t="s">
        <v>53</v>
      </c>
      <c r="F73" s="114" t="s">
        <v>1250</v>
      </c>
      <c r="G73" s="14" t="s">
        <v>44</v>
      </c>
      <c r="H73" s="114"/>
      <c r="I73" s="114">
        <v>22721</v>
      </c>
      <c r="J73" s="14">
        <v>80</v>
      </c>
      <c r="K73" s="133">
        <v>50000</v>
      </c>
      <c r="L73" s="114" t="s">
        <v>75</v>
      </c>
      <c r="M73" s="114" t="s">
        <v>1251</v>
      </c>
      <c r="N73" s="114" t="s">
        <v>442</v>
      </c>
      <c r="O73" s="114" t="s">
        <v>63</v>
      </c>
      <c r="P73" s="73"/>
      <c r="Q73" s="74"/>
      <c r="R73" s="74"/>
      <c r="S73" s="134">
        <v>45611</v>
      </c>
      <c r="T73" s="135" t="s">
        <v>1252</v>
      </c>
      <c r="U73" s="53" t="s">
        <v>231</v>
      </c>
    </row>
    <row r="74" spans="1:21" x14ac:dyDescent="0.25">
      <c r="A74" s="5"/>
      <c r="B74" s="5"/>
      <c r="C74" s="5"/>
      <c r="D74" s="5"/>
      <c r="E74" s="5"/>
      <c r="F74" s="5"/>
      <c r="G74" s="5"/>
      <c r="H74" s="5"/>
      <c r="I74" s="5"/>
      <c r="J74" s="5"/>
      <c r="K74" s="5"/>
      <c r="L74" s="5"/>
      <c r="M74" s="5"/>
      <c r="N74" s="5"/>
      <c r="O74" s="5"/>
      <c r="P74" s="5"/>
      <c r="Q74" s="5"/>
      <c r="R74" s="5"/>
      <c r="S74" s="5"/>
      <c r="T74" s="5"/>
      <c r="U74" s="1"/>
    </row>
    <row r="75" spans="1:21" x14ac:dyDescent="0.25">
      <c r="A75" s="5"/>
      <c r="B75" s="5"/>
      <c r="C75" s="5"/>
      <c r="D75" s="5"/>
      <c r="E75" s="5"/>
      <c r="F75" s="5"/>
      <c r="G75" s="5"/>
      <c r="H75" s="5"/>
      <c r="I75" s="5"/>
      <c r="J75" s="5"/>
      <c r="K75" s="5"/>
      <c r="L75" s="5"/>
      <c r="M75" s="5"/>
      <c r="N75" s="5"/>
      <c r="O75" s="5"/>
      <c r="P75" s="5"/>
      <c r="Q75" s="5"/>
      <c r="R75" s="5"/>
      <c r="S75" s="5"/>
      <c r="T75" s="5"/>
      <c r="U75" s="1"/>
    </row>
    <row r="76" spans="1:21" x14ac:dyDescent="0.25">
      <c r="A76" s="5"/>
      <c r="B76" s="5"/>
      <c r="C76" s="5"/>
      <c r="D76" s="5"/>
      <c r="E76" s="5"/>
      <c r="F76" s="5"/>
      <c r="G76" s="5"/>
      <c r="H76" s="5"/>
      <c r="I76" s="5"/>
      <c r="J76" s="5"/>
      <c r="K76" s="5"/>
      <c r="L76" s="5"/>
      <c r="M76" s="5"/>
      <c r="N76" s="5"/>
      <c r="O76" s="5"/>
      <c r="P76" s="5"/>
      <c r="Q76" s="5"/>
      <c r="R76" s="5"/>
      <c r="S76" s="5"/>
      <c r="T76" s="5"/>
      <c r="U76" s="1"/>
    </row>
    <row r="77" spans="1:21" x14ac:dyDescent="0.25">
      <c r="A77" s="5"/>
      <c r="B77" s="5"/>
      <c r="C77" s="5"/>
      <c r="D77" s="5"/>
      <c r="E77" s="5"/>
      <c r="F77" s="5"/>
      <c r="G77" s="5"/>
      <c r="H77" s="5"/>
      <c r="I77" s="5"/>
      <c r="J77" s="5"/>
      <c r="K77" s="5"/>
      <c r="L77" s="5"/>
      <c r="M77" s="5"/>
      <c r="N77" s="5"/>
      <c r="O77" s="5"/>
      <c r="P77" s="5"/>
      <c r="Q77" s="5"/>
      <c r="R77" s="5"/>
      <c r="S77" s="5"/>
      <c r="T77" s="5"/>
      <c r="U77" s="1"/>
    </row>
    <row r="78" spans="1:21" x14ac:dyDescent="0.25">
      <c r="A78" s="5"/>
      <c r="B78" s="5"/>
      <c r="C78" s="5"/>
      <c r="D78" s="5"/>
      <c r="E78" s="5"/>
      <c r="F78" s="5"/>
      <c r="G78" s="5"/>
      <c r="H78" s="5"/>
      <c r="I78" s="5"/>
      <c r="J78" s="5"/>
      <c r="K78" s="5"/>
      <c r="L78" s="5"/>
      <c r="M78" s="5"/>
      <c r="N78" s="5"/>
      <c r="O78" s="5"/>
      <c r="P78" s="5"/>
      <c r="Q78" s="5"/>
      <c r="R78" s="5"/>
      <c r="S78" s="5"/>
      <c r="T78" s="5"/>
      <c r="U78" s="1"/>
    </row>
    <row r="79" spans="1:21" x14ac:dyDescent="0.25">
      <c r="A79" s="5"/>
      <c r="B79" s="5"/>
      <c r="C79" s="5"/>
      <c r="D79" s="5"/>
      <c r="E79" s="5"/>
      <c r="F79" s="5"/>
      <c r="G79" s="5"/>
      <c r="H79" s="5"/>
      <c r="I79" s="5"/>
      <c r="J79" s="5"/>
      <c r="K79" s="5"/>
      <c r="L79" s="5"/>
      <c r="M79" s="5"/>
      <c r="N79" s="5"/>
      <c r="O79" s="5"/>
      <c r="P79" s="5"/>
      <c r="Q79" s="5"/>
      <c r="R79" s="5"/>
      <c r="S79" s="5"/>
      <c r="T79" s="5"/>
      <c r="U79" s="1"/>
    </row>
    <row r="80" spans="1:21" x14ac:dyDescent="0.25">
      <c r="A80" s="5"/>
      <c r="B80" s="5"/>
      <c r="C80" s="5"/>
      <c r="D80" s="5"/>
      <c r="E80" s="5"/>
      <c r="F80" s="5"/>
      <c r="G80" s="5"/>
      <c r="H80" s="5"/>
      <c r="I80" s="5"/>
      <c r="J80" s="5"/>
      <c r="K80" s="5"/>
      <c r="L80" s="5"/>
      <c r="M80" s="5"/>
      <c r="N80" s="5"/>
      <c r="O80" s="5"/>
      <c r="P80" s="5"/>
      <c r="Q80" s="5"/>
      <c r="R80" s="5"/>
      <c r="S80" s="5"/>
      <c r="T80" s="5"/>
      <c r="U80" s="1"/>
    </row>
    <row r="81" spans="1:21" x14ac:dyDescent="0.25">
      <c r="A81" s="5"/>
      <c r="B81" s="5"/>
      <c r="C81" s="5"/>
      <c r="D81" s="5"/>
      <c r="E81" s="5"/>
      <c r="F81" s="5"/>
      <c r="G81" s="5"/>
      <c r="H81" s="5"/>
      <c r="I81" s="5"/>
      <c r="J81" s="5"/>
      <c r="K81" s="5"/>
      <c r="L81" s="5"/>
      <c r="M81" s="5"/>
      <c r="N81" s="5"/>
      <c r="O81" s="5"/>
      <c r="P81" s="5"/>
      <c r="Q81" s="5"/>
      <c r="R81" s="5"/>
      <c r="S81" s="5"/>
      <c r="T81" s="5"/>
      <c r="U81" s="1"/>
    </row>
    <row r="82" spans="1:21" x14ac:dyDescent="0.25">
      <c r="A82" s="5"/>
      <c r="B82" s="5"/>
      <c r="C82" s="5"/>
      <c r="D82" s="5"/>
      <c r="E82" s="5"/>
      <c r="F82" s="5"/>
      <c r="G82" s="5"/>
      <c r="H82" s="5"/>
      <c r="I82" s="5"/>
      <c r="J82" s="5"/>
      <c r="K82" s="5"/>
      <c r="L82" s="5"/>
      <c r="M82" s="5"/>
      <c r="N82" s="5"/>
      <c r="O82" s="5"/>
      <c r="P82" s="5"/>
      <c r="Q82" s="5"/>
      <c r="R82" s="5"/>
      <c r="S82" s="5"/>
      <c r="T82" s="5"/>
      <c r="U82" s="1"/>
    </row>
    <row r="83" spans="1:21" x14ac:dyDescent="0.25">
      <c r="A83" s="5"/>
      <c r="B83" s="5"/>
      <c r="C83" s="5"/>
      <c r="D83" s="5"/>
      <c r="E83" s="5"/>
      <c r="F83" s="5"/>
      <c r="G83" s="5"/>
      <c r="H83" s="5"/>
      <c r="I83" s="5"/>
      <c r="J83" s="5"/>
      <c r="K83" s="5"/>
      <c r="L83" s="5"/>
      <c r="M83" s="5"/>
      <c r="N83" s="5"/>
      <c r="O83" s="5"/>
      <c r="P83" s="5"/>
      <c r="Q83" s="5"/>
      <c r="R83" s="5"/>
      <c r="S83" s="5"/>
      <c r="T83" s="5"/>
      <c r="U83" s="1"/>
    </row>
    <row r="84" spans="1:21" x14ac:dyDescent="0.25">
      <c r="A84" s="5"/>
      <c r="B84" s="5"/>
      <c r="C84" s="5"/>
      <c r="D84" s="5"/>
      <c r="E84" s="5"/>
      <c r="F84" s="5"/>
      <c r="G84" s="5"/>
      <c r="H84" s="5"/>
      <c r="I84" s="5"/>
      <c r="J84" s="5"/>
      <c r="K84" s="5"/>
      <c r="L84" s="5"/>
      <c r="M84" s="5"/>
      <c r="N84" s="5"/>
      <c r="O84" s="5"/>
      <c r="P84" s="5"/>
      <c r="Q84" s="5"/>
      <c r="R84" s="5"/>
      <c r="S84" s="5"/>
      <c r="T84" s="5"/>
      <c r="U84" s="1"/>
    </row>
    <row r="85" spans="1:21" x14ac:dyDescent="0.25">
      <c r="A85" s="5"/>
      <c r="B85" s="5"/>
      <c r="C85" s="5"/>
      <c r="D85" s="5"/>
      <c r="E85" s="5"/>
      <c r="F85" s="5"/>
      <c r="G85" s="5"/>
      <c r="H85" s="5"/>
      <c r="I85" s="5"/>
      <c r="J85" s="5"/>
      <c r="K85" s="5"/>
      <c r="L85" s="5"/>
      <c r="M85" s="5"/>
      <c r="N85" s="5"/>
      <c r="O85" s="5"/>
      <c r="P85" s="5"/>
      <c r="Q85" s="5"/>
      <c r="R85" s="5"/>
      <c r="S85" s="5"/>
      <c r="T85" s="5"/>
      <c r="U85" s="1"/>
    </row>
    <row r="86" spans="1:21" x14ac:dyDescent="0.25">
      <c r="A86" s="5"/>
      <c r="B86" s="5"/>
      <c r="C86" s="5"/>
      <c r="D86" s="5"/>
      <c r="E86" s="5"/>
      <c r="F86" s="5"/>
      <c r="G86" s="5"/>
      <c r="H86" s="5"/>
      <c r="I86" s="5"/>
      <c r="J86" s="5"/>
      <c r="K86" s="5"/>
      <c r="L86" s="5"/>
      <c r="M86" s="5"/>
      <c r="N86" s="5"/>
      <c r="O86" s="5"/>
      <c r="P86" s="5"/>
      <c r="Q86" s="5"/>
      <c r="R86" s="5"/>
      <c r="S86" s="5"/>
      <c r="T86" s="5"/>
      <c r="U86" s="1"/>
    </row>
    <row r="87" spans="1:21" x14ac:dyDescent="0.25">
      <c r="A87" s="5"/>
      <c r="B87" s="5"/>
      <c r="C87" s="5"/>
      <c r="D87" s="5"/>
      <c r="E87" s="5"/>
      <c r="F87" s="5"/>
      <c r="G87" s="5"/>
      <c r="H87" s="5"/>
      <c r="I87" s="5"/>
      <c r="J87" s="5"/>
      <c r="K87" s="5"/>
      <c r="L87" s="5"/>
      <c r="M87" s="5"/>
      <c r="N87" s="5"/>
      <c r="O87" s="5"/>
      <c r="P87" s="5"/>
      <c r="Q87" s="5"/>
      <c r="R87" s="5"/>
      <c r="S87" s="5"/>
      <c r="T87" s="5"/>
      <c r="U87" s="1"/>
    </row>
    <row r="88" spans="1:21" x14ac:dyDescent="0.25">
      <c r="A88" s="5"/>
      <c r="B88" s="5"/>
      <c r="C88" s="5"/>
      <c r="D88" s="5"/>
      <c r="E88" s="5"/>
      <c r="F88" s="5"/>
      <c r="G88" s="5"/>
      <c r="H88" s="5"/>
      <c r="I88" s="5"/>
      <c r="J88" s="5"/>
      <c r="K88" s="5"/>
      <c r="L88" s="5"/>
      <c r="M88" s="5"/>
      <c r="N88" s="5"/>
      <c r="O88" s="5"/>
      <c r="P88" s="5"/>
      <c r="Q88" s="5"/>
      <c r="R88" s="5"/>
      <c r="S88" s="5"/>
      <c r="T88" s="5"/>
      <c r="U88" s="1"/>
    </row>
    <row r="89" spans="1:21" x14ac:dyDescent="0.25">
      <c r="A89" s="5"/>
      <c r="B89" s="5"/>
      <c r="C89" s="5"/>
      <c r="D89" s="5"/>
      <c r="E89" s="5"/>
      <c r="F89" s="5"/>
      <c r="G89" s="5"/>
      <c r="H89" s="5"/>
      <c r="I89" s="5"/>
      <c r="J89" s="5"/>
      <c r="K89" s="5"/>
      <c r="L89" s="5"/>
      <c r="M89" s="5"/>
      <c r="N89" s="5"/>
      <c r="O89" s="5"/>
      <c r="P89" s="5"/>
      <c r="Q89" s="5"/>
      <c r="R89" s="5"/>
      <c r="S89" s="5"/>
      <c r="T89" s="5"/>
      <c r="U89" s="1"/>
    </row>
    <row r="90" spans="1:21" x14ac:dyDescent="0.25">
      <c r="A90" s="5"/>
      <c r="B90" s="5"/>
      <c r="C90" s="5"/>
      <c r="D90" s="5"/>
      <c r="E90" s="5"/>
      <c r="F90" s="5"/>
      <c r="G90" s="5"/>
      <c r="H90" s="5"/>
      <c r="I90" s="5"/>
      <c r="J90" s="5"/>
      <c r="K90" s="5"/>
      <c r="L90" s="5"/>
      <c r="M90" s="5"/>
      <c r="N90" s="5"/>
      <c r="O90" s="5"/>
      <c r="P90" s="5"/>
      <c r="Q90" s="5"/>
      <c r="R90" s="5"/>
      <c r="S90" s="5"/>
      <c r="T90" s="5"/>
      <c r="U90" s="1"/>
    </row>
    <row r="91" spans="1:21" x14ac:dyDescent="0.25">
      <c r="A91" s="5"/>
      <c r="B91" s="5"/>
      <c r="C91" s="5"/>
      <c r="D91" s="5"/>
      <c r="E91" s="5"/>
      <c r="F91" s="5"/>
      <c r="G91" s="5"/>
      <c r="H91" s="5"/>
      <c r="I91" s="5"/>
      <c r="J91" s="5"/>
      <c r="K91" s="5"/>
      <c r="L91" s="5"/>
      <c r="M91" s="5"/>
      <c r="N91" s="5"/>
      <c r="O91" s="5"/>
      <c r="P91" s="5"/>
      <c r="Q91" s="5"/>
      <c r="R91" s="5"/>
      <c r="S91" s="5"/>
      <c r="T91" s="5"/>
      <c r="U91" s="1"/>
    </row>
    <row r="92" spans="1:21" x14ac:dyDescent="0.25">
      <c r="A92" s="5"/>
      <c r="B92" s="5"/>
      <c r="C92" s="5"/>
      <c r="D92" s="5"/>
      <c r="E92" s="5"/>
      <c r="F92" s="5"/>
      <c r="G92" s="5"/>
      <c r="H92" s="5"/>
      <c r="I92" s="5"/>
      <c r="J92" s="5"/>
      <c r="K92" s="5"/>
      <c r="L92" s="5"/>
      <c r="M92" s="5"/>
      <c r="N92" s="5"/>
      <c r="O92" s="5"/>
      <c r="P92" s="5"/>
      <c r="Q92" s="5"/>
      <c r="R92" s="5"/>
      <c r="S92" s="5"/>
      <c r="T92" s="5"/>
      <c r="U92" s="1"/>
    </row>
    <row r="93" spans="1:21" x14ac:dyDescent="0.25">
      <c r="A93" s="5"/>
      <c r="B93" s="5"/>
      <c r="C93" s="5"/>
      <c r="D93" s="5"/>
      <c r="E93" s="5"/>
      <c r="F93" s="5"/>
      <c r="G93" s="5"/>
      <c r="H93" s="5"/>
      <c r="I93" s="5"/>
      <c r="J93" s="5"/>
      <c r="K93" s="5"/>
      <c r="L93" s="5"/>
      <c r="M93" s="5"/>
      <c r="N93" s="5"/>
      <c r="O93" s="5"/>
      <c r="P93" s="5"/>
      <c r="Q93" s="5"/>
      <c r="R93" s="5"/>
      <c r="S93" s="5"/>
      <c r="T93" s="5"/>
      <c r="U93" s="1"/>
    </row>
    <row r="94" spans="1:21" x14ac:dyDescent="0.25">
      <c r="A94" s="5"/>
      <c r="B94" s="5"/>
      <c r="C94" s="5"/>
      <c r="D94" s="5"/>
      <c r="E94" s="5"/>
      <c r="F94" s="5"/>
      <c r="G94" s="5"/>
      <c r="H94" s="5"/>
      <c r="I94" s="5"/>
      <c r="J94" s="5"/>
      <c r="K94" s="5"/>
      <c r="L94" s="5"/>
      <c r="M94" s="5"/>
      <c r="N94" s="5"/>
      <c r="O94" s="5"/>
      <c r="P94" s="5"/>
      <c r="Q94" s="5"/>
      <c r="R94" s="5"/>
      <c r="S94" s="5"/>
      <c r="T94" s="5"/>
      <c r="U94" s="1"/>
    </row>
    <row r="95" spans="1:21" x14ac:dyDescent="0.25">
      <c r="A95" s="5"/>
      <c r="B95" s="5"/>
      <c r="C95" s="5"/>
      <c r="D95" s="5"/>
      <c r="E95" s="5"/>
      <c r="F95" s="5"/>
      <c r="G95" s="5"/>
      <c r="H95" s="5"/>
      <c r="I95" s="5"/>
      <c r="J95" s="5"/>
      <c r="K95" s="5"/>
      <c r="L95" s="5"/>
      <c r="M95" s="5"/>
      <c r="N95" s="5"/>
      <c r="O95" s="5"/>
      <c r="P95" s="5"/>
      <c r="Q95" s="5"/>
      <c r="R95" s="5"/>
      <c r="S95" s="5"/>
      <c r="T95" s="5"/>
      <c r="U95" s="1"/>
    </row>
    <row r="96" spans="1:21" x14ac:dyDescent="0.25">
      <c r="A96" s="5"/>
      <c r="B96" s="5"/>
      <c r="C96" s="5"/>
      <c r="D96" s="5"/>
      <c r="E96" s="5"/>
      <c r="F96" s="5"/>
      <c r="G96" s="5"/>
      <c r="H96" s="5"/>
      <c r="I96" s="5"/>
      <c r="J96" s="5"/>
      <c r="K96" s="5"/>
      <c r="L96" s="5"/>
      <c r="M96" s="5"/>
      <c r="N96" s="5"/>
      <c r="O96" s="5"/>
      <c r="P96" s="5"/>
      <c r="Q96" s="5"/>
      <c r="R96" s="5"/>
      <c r="S96" s="5"/>
      <c r="T96" s="5"/>
      <c r="U96" s="1"/>
    </row>
    <row r="97" spans="1:21" x14ac:dyDescent="0.25">
      <c r="A97" s="5"/>
      <c r="B97" s="5"/>
      <c r="C97" s="5"/>
      <c r="D97" s="5"/>
      <c r="E97" s="5"/>
      <c r="F97" s="5"/>
      <c r="G97" s="5"/>
      <c r="H97" s="5"/>
      <c r="I97" s="5"/>
      <c r="J97" s="5"/>
      <c r="K97" s="5"/>
      <c r="L97" s="5"/>
      <c r="M97" s="5"/>
      <c r="N97" s="5"/>
      <c r="O97" s="5"/>
      <c r="P97" s="5"/>
      <c r="Q97" s="5"/>
      <c r="R97" s="5"/>
      <c r="S97" s="5"/>
      <c r="T97" s="5"/>
      <c r="U97" s="1"/>
    </row>
    <row r="98" spans="1:21" x14ac:dyDescent="0.25">
      <c r="A98" s="5"/>
      <c r="B98" s="5"/>
      <c r="C98" s="5"/>
      <c r="D98" s="5"/>
      <c r="E98" s="5"/>
      <c r="F98" s="5"/>
      <c r="G98" s="5"/>
      <c r="H98" s="5"/>
      <c r="I98" s="5"/>
      <c r="J98" s="5"/>
      <c r="K98" s="5"/>
      <c r="L98" s="5"/>
      <c r="M98" s="5"/>
      <c r="N98" s="5"/>
      <c r="O98" s="5"/>
      <c r="P98" s="5"/>
      <c r="Q98" s="5"/>
      <c r="R98" s="5"/>
      <c r="S98" s="5"/>
      <c r="T98" s="5"/>
      <c r="U98" s="1"/>
    </row>
    <row r="99" spans="1:21" x14ac:dyDescent="0.25">
      <c r="A99" s="5"/>
      <c r="B99" s="5"/>
      <c r="C99" s="5"/>
      <c r="D99" s="5"/>
      <c r="E99" s="5"/>
      <c r="F99" s="5"/>
      <c r="G99" s="5"/>
      <c r="H99" s="5"/>
      <c r="I99" s="5"/>
      <c r="J99" s="5"/>
      <c r="K99" s="5"/>
      <c r="L99" s="5"/>
      <c r="M99" s="5"/>
      <c r="N99" s="5"/>
      <c r="O99" s="5"/>
      <c r="P99" s="5"/>
      <c r="Q99" s="5"/>
      <c r="R99" s="5"/>
      <c r="S99" s="5"/>
      <c r="T99" s="5"/>
      <c r="U99" s="1"/>
    </row>
    <row r="100" spans="1:21" x14ac:dyDescent="0.25">
      <c r="A100" s="5"/>
      <c r="B100" s="5"/>
      <c r="C100" s="5"/>
      <c r="D100" s="5"/>
      <c r="E100" s="5"/>
      <c r="F100" s="5"/>
      <c r="G100" s="5"/>
      <c r="H100" s="5"/>
      <c r="I100" s="5"/>
      <c r="J100" s="5"/>
      <c r="K100" s="5"/>
      <c r="L100" s="5"/>
      <c r="M100" s="5"/>
      <c r="N100" s="5"/>
      <c r="O100" s="5"/>
      <c r="P100" s="5"/>
      <c r="Q100" s="5"/>
      <c r="R100" s="5"/>
      <c r="S100" s="5"/>
      <c r="T100" s="5"/>
      <c r="U100" s="1"/>
    </row>
    <row r="101" spans="1:21" x14ac:dyDescent="0.25">
      <c r="A101" s="5"/>
      <c r="B101" s="5"/>
      <c r="C101" s="5"/>
      <c r="D101" s="5"/>
      <c r="E101" s="5"/>
      <c r="F101" s="5"/>
      <c r="G101" s="5"/>
      <c r="H101" s="5"/>
      <c r="I101" s="5"/>
      <c r="J101" s="5"/>
      <c r="K101" s="5"/>
      <c r="L101" s="5"/>
      <c r="M101" s="5"/>
      <c r="N101" s="5"/>
      <c r="O101" s="5"/>
      <c r="P101" s="5"/>
      <c r="Q101" s="5"/>
      <c r="R101" s="5"/>
      <c r="S101" s="5"/>
      <c r="T101" s="5"/>
      <c r="U101" s="1"/>
    </row>
    <row r="102" spans="1:21" x14ac:dyDescent="0.25">
      <c r="A102" s="5"/>
      <c r="B102" s="5"/>
      <c r="C102" s="5"/>
      <c r="D102" s="5"/>
      <c r="E102" s="5"/>
      <c r="F102" s="5"/>
      <c r="G102" s="5"/>
      <c r="H102" s="5"/>
      <c r="I102" s="5"/>
      <c r="J102" s="5"/>
      <c r="K102" s="5"/>
      <c r="L102" s="5"/>
      <c r="M102" s="5"/>
      <c r="N102" s="5"/>
      <c r="O102" s="5"/>
      <c r="P102" s="5"/>
      <c r="Q102" s="5"/>
      <c r="R102" s="5"/>
      <c r="S102" s="5"/>
      <c r="T102" s="5"/>
      <c r="U102" s="1"/>
    </row>
    <row r="103" spans="1:21" x14ac:dyDescent="0.25">
      <c r="A103" s="5"/>
      <c r="B103" s="5"/>
      <c r="C103" s="5"/>
      <c r="D103" s="5"/>
      <c r="E103" s="5"/>
      <c r="F103" s="5"/>
      <c r="G103" s="5"/>
      <c r="H103" s="5"/>
      <c r="I103" s="5"/>
      <c r="J103" s="5"/>
      <c r="K103" s="5"/>
      <c r="L103" s="5"/>
      <c r="M103" s="5"/>
      <c r="N103" s="5"/>
      <c r="O103" s="5"/>
      <c r="P103" s="5"/>
      <c r="Q103" s="5"/>
      <c r="R103" s="5"/>
      <c r="S103" s="5"/>
      <c r="T103" s="5"/>
      <c r="U103" s="1"/>
    </row>
    <row r="104" spans="1:21" x14ac:dyDescent="0.25">
      <c r="A104" s="5"/>
      <c r="B104" s="5"/>
      <c r="C104" s="5"/>
      <c r="D104" s="5"/>
      <c r="E104" s="5"/>
      <c r="F104" s="5"/>
      <c r="G104" s="5"/>
      <c r="H104" s="5"/>
      <c r="I104" s="5"/>
      <c r="J104" s="5"/>
      <c r="K104" s="5"/>
      <c r="L104" s="5"/>
      <c r="M104" s="5"/>
      <c r="N104" s="5"/>
      <c r="O104" s="5"/>
      <c r="P104" s="5"/>
      <c r="Q104" s="5"/>
      <c r="R104" s="5"/>
      <c r="S104" s="5"/>
      <c r="T104" s="5"/>
      <c r="U104" s="1"/>
    </row>
    <row r="105" spans="1:21" x14ac:dyDescent="0.25">
      <c r="A105" s="5"/>
      <c r="B105" s="5"/>
      <c r="C105" s="5"/>
      <c r="D105" s="5"/>
      <c r="E105" s="5"/>
      <c r="F105" s="5"/>
      <c r="G105" s="5"/>
      <c r="H105" s="5"/>
      <c r="I105" s="5"/>
      <c r="J105" s="5"/>
      <c r="K105" s="5"/>
      <c r="L105" s="5"/>
      <c r="M105" s="5"/>
      <c r="N105" s="5"/>
      <c r="O105" s="5"/>
      <c r="P105" s="5"/>
      <c r="Q105" s="5"/>
      <c r="R105" s="5"/>
      <c r="S105" s="5"/>
      <c r="T105" s="5"/>
      <c r="U105" s="1"/>
    </row>
    <row r="106" spans="1:21" x14ac:dyDescent="0.25">
      <c r="A106" s="5"/>
      <c r="B106" s="5"/>
      <c r="C106" s="5"/>
      <c r="D106" s="5"/>
      <c r="E106" s="5"/>
      <c r="F106" s="5"/>
      <c r="G106" s="5"/>
      <c r="H106" s="5"/>
      <c r="I106" s="5"/>
      <c r="J106" s="5"/>
      <c r="K106" s="5"/>
      <c r="L106" s="5"/>
      <c r="M106" s="5"/>
      <c r="N106" s="5"/>
      <c r="O106" s="5"/>
      <c r="P106" s="5"/>
      <c r="Q106" s="5"/>
      <c r="R106" s="5"/>
      <c r="S106" s="5"/>
      <c r="T106" s="5"/>
      <c r="U106" s="1"/>
    </row>
    <row r="107" spans="1:21" x14ac:dyDescent="0.25">
      <c r="A107" s="5"/>
      <c r="B107" s="5"/>
      <c r="C107" s="5"/>
      <c r="D107" s="5"/>
      <c r="E107" s="5"/>
      <c r="F107" s="5"/>
      <c r="G107" s="5"/>
      <c r="H107" s="5"/>
      <c r="I107" s="5"/>
      <c r="J107" s="5"/>
      <c r="K107" s="5"/>
      <c r="L107" s="5"/>
      <c r="M107" s="5"/>
      <c r="N107" s="5"/>
      <c r="O107" s="5"/>
      <c r="P107" s="5"/>
      <c r="Q107" s="5"/>
      <c r="R107" s="5"/>
      <c r="S107" s="5"/>
      <c r="T107" s="5"/>
      <c r="U107" s="1"/>
    </row>
    <row r="108" spans="1:21" x14ac:dyDescent="0.25">
      <c r="A108" s="5"/>
      <c r="B108" s="5"/>
      <c r="C108" s="5"/>
      <c r="D108" s="5"/>
      <c r="E108" s="5"/>
      <c r="F108" s="5"/>
      <c r="G108" s="5"/>
      <c r="H108" s="5"/>
      <c r="I108" s="5"/>
      <c r="J108" s="5"/>
      <c r="K108" s="5"/>
      <c r="L108" s="5"/>
      <c r="M108" s="5"/>
      <c r="N108" s="5"/>
      <c r="O108" s="5"/>
      <c r="P108" s="5"/>
      <c r="Q108" s="5"/>
      <c r="R108" s="5"/>
      <c r="S108" s="5"/>
      <c r="T108" s="5"/>
      <c r="U108" s="1"/>
    </row>
    <row r="109" spans="1:21" x14ac:dyDescent="0.25">
      <c r="A109" s="5"/>
      <c r="B109" s="5"/>
      <c r="C109" s="5"/>
      <c r="D109" s="5"/>
      <c r="E109" s="5"/>
      <c r="F109" s="5"/>
      <c r="G109" s="5"/>
      <c r="H109" s="5"/>
      <c r="I109" s="5"/>
      <c r="J109" s="5"/>
      <c r="K109" s="5"/>
      <c r="L109" s="5"/>
      <c r="M109" s="5"/>
      <c r="N109" s="5"/>
      <c r="O109" s="5"/>
      <c r="P109" s="5"/>
      <c r="Q109" s="5"/>
      <c r="R109" s="5"/>
      <c r="S109" s="5"/>
      <c r="T109" s="5"/>
      <c r="U109" s="1"/>
    </row>
    <row r="110" spans="1:21" x14ac:dyDescent="0.25">
      <c r="A110" s="5"/>
      <c r="B110" s="5"/>
      <c r="C110" s="5"/>
      <c r="D110" s="5"/>
      <c r="E110" s="5"/>
      <c r="F110" s="5"/>
      <c r="G110" s="5"/>
      <c r="H110" s="5"/>
      <c r="I110" s="5"/>
      <c r="J110" s="5"/>
      <c r="K110" s="5"/>
      <c r="L110" s="5"/>
      <c r="M110" s="5"/>
      <c r="N110" s="5"/>
      <c r="O110" s="5"/>
      <c r="P110" s="5"/>
      <c r="Q110" s="5"/>
      <c r="R110" s="5"/>
      <c r="S110" s="5"/>
      <c r="T110" s="5"/>
      <c r="U110" s="1"/>
    </row>
    <row r="111" spans="1:21" x14ac:dyDescent="0.25">
      <c r="A111" s="5"/>
      <c r="B111" s="5"/>
      <c r="C111" s="5"/>
      <c r="D111" s="5"/>
      <c r="E111" s="5"/>
      <c r="F111" s="5"/>
      <c r="G111" s="5"/>
      <c r="H111" s="5"/>
      <c r="I111" s="5"/>
      <c r="J111" s="5"/>
      <c r="K111" s="5"/>
      <c r="L111" s="5"/>
      <c r="M111" s="5"/>
      <c r="N111" s="5"/>
      <c r="O111" s="5"/>
      <c r="P111" s="5"/>
      <c r="Q111" s="5"/>
      <c r="R111" s="5"/>
      <c r="S111" s="5"/>
      <c r="T111" s="5"/>
      <c r="U111" s="1"/>
    </row>
    <row r="112" spans="1:21" x14ac:dyDescent="0.25">
      <c r="A112" s="5"/>
      <c r="B112" s="5"/>
      <c r="C112" s="5"/>
      <c r="D112" s="5"/>
      <c r="E112" s="5"/>
      <c r="F112" s="5"/>
      <c r="G112" s="5"/>
      <c r="H112" s="5"/>
      <c r="I112" s="5"/>
      <c r="J112" s="5"/>
      <c r="K112" s="5"/>
      <c r="L112" s="5"/>
      <c r="M112" s="5"/>
      <c r="N112" s="5"/>
      <c r="O112" s="5"/>
      <c r="P112" s="5"/>
      <c r="Q112" s="5"/>
      <c r="R112" s="5"/>
      <c r="S112" s="5"/>
      <c r="T112" s="5"/>
      <c r="U112" s="1"/>
    </row>
    <row r="113" spans="1:21" x14ac:dyDescent="0.25">
      <c r="A113" s="5"/>
      <c r="B113" s="5"/>
      <c r="C113" s="5"/>
      <c r="D113" s="5"/>
      <c r="E113" s="5"/>
      <c r="F113" s="5"/>
      <c r="G113" s="5"/>
      <c r="H113" s="5"/>
      <c r="I113" s="5"/>
      <c r="J113" s="5"/>
      <c r="K113" s="5"/>
      <c r="L113" s="5"/>
      <c r="M113" s="5"/>
      <c r="N113" s="5"/>
      <c r="O113" s="5"/>
      <c r="P113" s="5"/>
      <c r="Q113" s="5"/>
      <c r="R113" s="5"/>
      <c r="S113" s="5"/>
      <c r="T113" s="5"/>
      <c r="U113" s="1"/>
    </row>
    <row r="114" spans="1:21" x14ac:dyDescent="0.25">
      <c r="A114" s="5"/>
      <c r="B114" s="5"/>
      <c r="C114" s="5"/>
      <c r="D114" s="5"/>
      <c r="E114" s="5"/>
      <c r="F114" s="5"/>
      <c r="G114" s="5"/>
      <c r="H114" s="5"/>
      <c r="I114" s="5"/>
      <c r="J114" s="5"/>
      <c r="K114" s="5"/>
      <c r="L114" s="5"/>
      <c r="M114" s="5"/>
      <c r="N114" s="5"/>
      <c r="O114" s="5"/>
      <c r="P114" s="5"/>
      <c r="Q114" s="5"/>
      <c r="R114" s="5"/>
      <c r="S114" s="5"/>
      <c r="T114" s="5"/>
      <c r="U114" s="1"/>
    </row>
    <row r="115" spans="1:21" x14ac:dyDescent="0.25">
      <c r="A115" s="5"/>
      <c r="B115" s="5"/>
      <c r="C115" s="5"/>
      <c r="D115" s="5"/>
      <c r="E115" s="5"/>
      <c r="F115" s="5"/>
      <c r="G115" s="5"/>
      <c r="H115" s="5"/>
      <c r="I115" s="5"/>
      <c r="J115" s="5"/>
      <c r="K115" s="5"/>
      <c r="L115" s="5"/>
      <c r="M115" s="5"/>
      <c r="N115" s="5"/>
      <c r="O115" s="5"/>
      <c r="P115" s="5"/>
      <c r="Q115" s="5"/>
      <c r="R115" s="5"/>
      <c r="S115" s="5"/>
      <c r="T115" s="5"/>
      <c r="U115" s="1"/>
    </row>
    <row r="116" spans="1:21" x14ac:dyDescent="0.25">
      <c r="A116" s="5"/>
      <c r="B116" s="5"/>
      <c r="C116" s="5"/>
      <c r="D116" s="5"/>
      <c r="E116" s="5"/>
      <c r="F116" s="5"/>
      <c r="G116" s="5"/>
      <c r="H116" s="5"/>
      <c r="I116" s="5"/>
      <c r="J116" s="5"/>
      <c r="K116" s="5"/>
      <c r="L116" s="5"/>
      <c r="M116" s="5"/>
      <c r="N116" s="5"/>
      <c r="O116" s="5"/>
      <c r="P116" s="5"/>
      <c r="Q116" s="5"/>
      <c r="R116" s="5"/>
      <c r="S116" s="5"/>
      <c r="T116" s="5"/>
      <c r="U116" s="1"/>
    </row>
    <row r="117" spans="1:21" x14ac:dyDescent="0.25">
      <c r="A117" s="5"/>
      <c r="B117" s="5"/>
      <c r="C117" s="5"/>
      <c r="D117" s="5"/>
      <c r="E117" s="5"/>
      <c r="F117" s="5"/>
      <c r="G117" s="5"/>
      <c r="H117" s="5"/>
      <c r="I117" s="5"/>
      <c r="J117" s="5"/>
      <c r="K117" s="5"/>
      <c r="L117" s="5"/>
      <c r="M117" s="5"/>
      <c r="N117" s="5"/>
      <c r="O117" s="5"/>
      <c r="P117" s="5"/>
      <c r="Q117" s="5"/>
      <c r="R117" s="5"/>
      <c r="S117" s="5"/>
      <c r="T117" s="5"/>
      <c r="U117" s="1"/>
    </row>
    <row r="118" spans="1:21" x14ac:dyDescent="0.25">
      <c r="A118" s="5"/>
      <c r="B118" s="5"/>
      <c r="C118" s="5"/>
      <c r="D118" s="5"/>
      <c r="E118" s="5"/>
      <c r="F118" s="5"/>
      <c r="G118" s="5"/>
      <c r="H118" s="5"/>
      <c r="I118" s="5"/>
      <c r="J118" s="5"/>
      <c r="K118" s="5"/>
      <c r="L118" s="5"/>
      <c r="M118" s="5"/>
      <c r="N118" s="5"/>
      <c r="O118" s="5"/>
      <c r="P118" s="5"/>
      <c r="Q118" s="5"/>
      <c r="R118" s="5"/>
      <c r="S118" s="5"/>
      <c r="T118" s="5"/>
      <c r="U118" s="1"/>
    </row>
    <row r="119" spans="1:21" x14ac:dyDescent="0.25">
      <c r="A119" s="5"/>
      <c r="B119" s="5"/>
      <c r="C119" s="5"/>
      <c r="D119" s="5"/>
      <c r="E119" s="5"/>
      <c r="F119" s="5"/>
      <c r="G119" s="5"/>
      <c r="H119" s="5"/>
      <c r="I119" s="5"/>
      <c r="J119" s="5"/>
      <c r="K119" s="5"/>
      <c r="L119" s="5"/>
      <c r="M119" s="5"/>
      <c r="N119" s="5"/>
      <c r="O119" s="5"/>
      <c r="P119" s="5"/>
      <c r="Q119" s="5"/>
      <c r="R119" s="5"/>
      <c r="S119" s="5"/>
      <c r="T119" s="5"/>
      <c r="U119" s="1"/>
    </row>
    <row r="120" spans="1:21" x14ac:dyDescent="0.25">
      <c r="A120" s="5"/>
      <c r="B120" s="5"/>
      <c r="C120" s="5"/>
      <c r="D120" s="5"/>
      <c r="E120" s="5"/>
      <c r="F120" s="5"/>
      <c r="G120" s="5"/>
      <c r="H120" s="5"/>
      <c r="I120" s="5"/>
      <c r="J120" s="5"/>
      <c r="K120" s="5"/>
      <c r="L120" s="5"/>
      <c r="M120" s="5"/>
      <c r="N120" s="5"/>
      <c r="O120" s="5"/>
      <c r="P120" s="5"/>
      <c r="Q120" s="5"/>
      <c r="R120" s="5"/>
      <c r="S120" s="5"/>
      <c r="T120" s="5"/>
      <c r="U120" s="1"/>
    </row>
    <row r="121" spans="1:21" x14ac:dyDescent="0.25">
      <c r="A121" s="5"/>
      <c r="B121" s="5"/>
      <c r="C121" s="5"/>
      <c r="D121" s="5"/>
      <c r="E121" s="5"/>
      <c r="F121" s="5"/>
      <c r="G121" s="5"/>
      <c r="H121" s="5"/>
      <c r="I121" s="5"/>
      <c r="J121" s="5"/>
      <c r="K121" s="5"/>
      <c r="L121" s="5"/>
      <c r="M121" s="5"/>
      <c r="N121" s="5"/>
      <c r="O121" s="5"/>
      <c r="P121" s="5"/>
      <c r="Q121" s="5"/>
      <c r="R121" s="5"/>
      <c r="S121" s="5"/>
      <c r="T121" s="5"/>
      <c r="U121" s="1"/>
    </row>
    <row r="122" spans="1:21" x14ac:dyDescent="0.25">
      <c r="A122" s="5"/>
      <c r="B122" s="5"/>
      <c r="C122" s="5"/>
      <c r="D122" s="5"/>
      <c r="E122" s="5"/>
      <c r="F122" s="5"/>
      <c r="G122" s="5"/>
      <c r="H122" s="5"/>
      <c r="I122" s="5"/>
      <c r="J122" s="5"/>
      <c r="K122" s="5"/>
      <c r="L122" s="5"/>
      <c r="M122" s="5"/>
      <c r="N122" s="5"/>
      <c r="O122" s="5"/>
      <c r="P122" s="5"/>
      <c r="Q122" s="5"/>
      <c r="R122" s="5"/>
      <c r="S122" s="5"/>
      <c r="T122" s="5"/>
      <c r="U122" s="1"/>
    </row>
    <row r="123" spans="1:21" x14ac:dyDescent="0.25">
      <c r="A123" s="5"/>
      <c r="B123" s="5"/>
      <c r="C123" s="5"/>
      <c r="D123" s="5"/>
      <c r="E123" s="5"/>
      <c r="F123" s="5"/>
      <c r="G123" s="5"/>
      <c r="H123" s="5"/>
      <c r="I123" s="5"/>
      <c r="J123" s="5"/>
      <c r="K123" s="5"/>
      <c r="L123" s="5"/>
      <c r="M123" s="5"/>
      <c r="N123" s="5"/>
      <c r="O123" s="5"/>
      <c r="P123" s="5"/>
      <c r="Q123" s="5"/>
      <c r="R123" s="5"/>
      <c r="S123" s="5"/>
      <c r="T123" s="5"/>
      <c r="U123" s="1"/>
    </row>
    <row r="124" spans="1:21" x14ac:dyDescent="0.25">
      <c r="A124" s="5"/>
      <c r="B124" s="5"/>
      <c r="C124" s="5"/>
      <c r="D124" s="5"/>
      <c r="E124" s="5"/>
      <c r="F124" s="5"/>
      <c r="G124" s="5"/>
      <c r="H124" s="5"/>
      <c r="I124" s="5"/>
      <c r="J124" s="5"/>
      <c r="K124" s="5"/>
      <c r="L124" s="5"/>
      <c r="M124" s="5"/>
      <c r="N124" s="5"/>
      <c r="O124" s="5"/>
      <c r="P124" s="5"/>
      <c r="Q124" s="5"/>
      <c r="R124" s="5"/>
      <c r="S124" s="5"/>
      <c r="T124" s="5"/>
      <c r="U124" s="1"/>
    </row>
    <row r="125" spans="1:21" x14ac:dyDescent="0.25">
      <c r="A125" s="12"/>
      <c r="B125" s="12"/>
      <c r="C125" s="12"/>
      <c r="D125" s="12"/>
      <c r="E125" s="12"/>
      <c r="F125" s="12"/>
      <c r="G125" s="12"/>
      <c r="H125" s="12"/>
      <c r="I125" s="12"/>
      <c r="J125" s="12"/>
      <c r="K125" s="12"/>
      <c r="L125" s="12"/>
      <c r="M125" s="12"/>
      <c r="N125" s="12"/>
      <c r="O125" s="12"/>
      <c r="P125" s="12"/>
      <c r="Q125" s="12"/>
      <c r="R125" s="12"/>
      <c r="S125" s="12"/>
      <c r="T125" s="12"/>
      <c r="U125" s="11"/>
    </row>
    <row r="126" spans="1:21" x14ac:dyDescent="0.25">
      <c r="A126" s="12"/>
      <c r="B126" s="12"/>
      <c r="C126" s="12"/>
      <c r="D126" s="12"/>
      <c r="E126" s="12"/>
      <c r="F126" s="12"/>
      <c r="G126" s="12"/>
      <c r="H126" s="12"/>
      <c r="I126" s="12"/>
      <c r="J126" s="12"/>
      <c r="K126" s="12"/>
      <c r="L126" s="12"/>
      <c r="M126" s="12"/>
      <c r="N126" s="12"/>
      <c r="O126" s="12"/>
      <c r="P126" s="12"/>
      <c r="Q126" s="12"/>
      <c r="R126" s="12"/>
      <c r="S126" s="12"/>
      <c r="T126" s="12"/>
      <c r="U126" s="11"/>
    </row>
    <row r="127" spans="1:21" x14ac:dyDescent="0.25">
      <c r="A127" s="12"/>
      <c r="B127" s="12"/>
      <c r="C127" s="12"/>
      <c r="D127" s="12"/>
      <c r="E127" s="12"/>
      <c r="F127" s="12"/>
      <c r="G127" s="12"/>
      <c r="H127" s="12"/>
      <c r="I127" s="12"/>
      <c r="J127" s="12"/>
      <c r="K127" s="12"/>
      <c r="L127" s="12"/>
      <c r="M127" s="12"/>
      <c r="N127" s="12"/>
      <c r="O127" s="12"/>
      <c r="P127" s="12"/>
      <c r="Q127" s="12"/>
      <c r="R127" s="12"/>
      <c r="S127" s="12"/>
      <c r="T127" s="12"/>
      <c r="U127" s="11"/>
    </row>
    <row r="128" spans="1:21" x14ac:dyDescent="0.25">
      <c r="A128" s="12"/>
      <c r="B128" s="12"/>
      <c r="C128" s="12"/>
      <c r="D128" s="12"/>
      <c r="E128" s="12"/>
      <c r="F128" s="12"/>
      <c r="G128" s="12"/>
      <c r="H128" s="12"/>
      <c r="I128" s="12"/>
      <c r="J128" s="12"/>
      <c r="K128" s="12"/>
      <c r="L128" s="12"/>
      <c r="M128" s="12"/>
      <c r="N128" s="12"/>
      <c r="O128" s="12"/>
      <c r="P128" s="12"/>
      <c r="Q128" s="12"/>
      <c r="R128" s="12"/>
      <c r="S128" s="12"/>
      <c r="T128" s="12"/>
      <c r="U128" s="11"/>
    </row>
    <row r="129" spans="1:21" x14ac:dyDescent="0.25">
      <c r="A129" s="12"/>
      <c r="B129" s="12"/>
      <c r="C129" s="12"/>
      <c r="D129" s="12"/>
      <c r="E129" s="12"/>
      <c r="F129" s="12"/>
      <c r="G129" s="12"/>
      <c r="H129" s="12"/>
      <c r="I129" s="12"/>
      <c r="J129" s="12"/>
      <c r="K129" s="12"/>
      <c r="L129" s="12"/>
      <c r="M129" s="12"/>
      <c r="N129" s="12"/>
      <c r="O129" s="12"/>
      <c r="P129" s="12"/>
      <c r="Q129" s="12"/>
      <c r="R129" s="12"/>
      <c r="S129" s="12"/>
      <c r="T129" s="12"/>
      <c r="U129" s="11"/>
    </row>
    <row r="130" spans="1:21" x14ac:dyDescent="0.25">
      <c r="A130" s="12"/>
      <c r="B130" s="12"/>
      <c r="C130" s="12"/>
      <c r="D130" s="12"/>
      <c r="E130" s="12"/>
      <c r="F130" s="12"/>
      <c r="G130" s="12"/>
      <c r="H130" s="12"/>
      <c r="I130" s="12"/>
      <c r="J130" s="12"/>
      <c r="K130" s="12"/>
      <c r="L130" s="12"/>
      <c r="M130" s="12"/>
      <c r="N130" s="12"/>
      <c r="O130" s="12"/>
      <c r="P130" s="12"/>
      <c r="Q130" s="12"/>
      <c r="R130" s="12"/>
      <c r="S130" s="12"/>
      <c r="T130" s="12"/>
      <c r="U130" s="11"/>
    </row>
    <row r="131" spans="1:21" x14ac:dyDescent="0.25">
      <c r="A131" s="12"/>
      <c r="B131" s="12"/>
      <c r="C131" s="12"/>
      <c r="D131" s="12"/>
      <c r="E131" s="12"/>
      <c r="F131" s="12"/>
      <c r="G131" s="12"/>
      <c r="H131" s="12"/>
      <c r="I131" s="12"/>
      <c r="J131" s="12"/>
      <c r="K131" s="12"/>
      <c r="L131" s="12"/>
      <c r="M131" s="12"/>
      <c r="N131" s="12"/>
      <c r="O131" s="12"/>
      <c r="P131" s="12"/>
      <c r="Q131" s="12"/>
      <c r="R131" s="12"/>
      <c r="S131" s="12"/>
      <c r="T131" s="12"/>
      <c r="U131" s="11"/>
    </row>
    <row r="132" spans="1:21" x14ac:dyDescent="0.25">
      <c r="A132" s="12"/>
      <c r="B132" s="12"/>
      <c r="C132" s="12"/>
      <c r="D132" s="12"/>
      <c r="E132" s="12"/>
      <c r="F132" s="12"/>
      <c r="G132" s="12"/>
      <c r="H132" s="12"/>
      <c r="I132" s="12"/>
      <c r="J132" s="12"/>
      <c r="K132" s="12"/>
      <c r="L132" s="12"/>
      <c r="M132" s="12"/>
      <c r="N132" s="12"/>
      <c r="O132" s="12"/>
      <c r="P132" s="12"/>
      <c r="Q132" s="12"/>
      <c r="R132" s="12"/>
      <c r="S132" s="12"/>
      <c r="T132" s="12"/>
      <c r="U132" s="11"/>
    </row>
    <row r="133" spans="1:21" x14ac:dyDescent="0.25">
      <c r="A133" s="12"/>
      <c r="B133" s="12"/>
      <c r="C133" s="12"/>
      <c r="D133" s="12"/>
      <c r="E133" s="12"/>
      <c r="F133" s="12"/>
      <c r="G133" s="12"/>
      <c r="H133" s="12"/>
      <c r="I133" s="12"/>
      <c r="J133" s="12"/>
      <c r="K133" s="12"/>
      <c r="L133" s="12"/>
      <c r="M133" s="12"/>
      <c r="N133" s="12"/>
      <c r="O133" s="12"/>
      <c r="P133" s="12"/>
      <c r="Q133" s="12"/>
      <c r="R133" s="12"/>
      <c r="S133" s="12"/>
      <c r="T133" s="12"/>
      <c r="U133" s="11"/>
    </row>
    <row r="134" spans="1:21" x14ac:dyDescent="0.25">
      <c r="A134" s="12"/>
      <c r="B134" s="12"/>
      <c r="C134" s="12"/>
      <c r="D134" s="12"/>
      <c r="E134" s="12"/>
      <c r="F134" s="12"/>
      <c r="G134" s="12"/>
      <c r="H134" s="12"/>
      <c r="I134" s="12"/>
      <c r="J134" s="12"/>
      <c r="K134" s="12"/>
      <c r="L134" s="12"/>
      <c r="M134" s="12"/>
      <c r="N134" s="12"/>
      <c r="O134" s="12"/>
      <c r="P134" s="12"/>
      <c r="Q134" s="12"/>
      <c r="R134" s="12"/>
      <c r="S134" s="12"/>
      <c r="T134" s="12"/>
      <c r="U134" s="11"/>
    </row>
    <row r="135" spans="1:21" x14ac:dyDescent="0.25">
      <c r="A135" s="12"/>
      <c r="B135" s="12"/>
      <c r="C135" s="12"/>
      <c r="D135" s="12"/>
      <c r="E135" s="12"/>
      <c r="F135" s="12"/>
      <c r="G135" s="12"/>
      <c r="H135" s="12"/>
      <c r="I135" s="12"/>
      <c r="J135" s="12"/>
      <c r="K135" s="12"/>
      <c r="L135" s="12"/>
      <c r="M135" s="12"/>
      <c r="N135" s="12"/>
      <c r="O135" s="12"/>
      <c r="P135" s="12"/>
      <c r="Q135" s="12"/>
      <c r="R135" s="12"/>
      <c r="S135" s="12"/>
      <c r="T135" s="12"/>
      <c r="U135" s="11"/>
    </row>
    <row r="136" spans="1:21" x14ac:dyDescent="0.25">
      <c r="A136" s="12"/>
      <c r="B136" s="12"/>
      <c r="C136" s="12"/>
      <c r="D136" s="12"/>
      <c r="E136" s="12"/>
      <c r="F136" s="12"/>
      <c r="G136" s="12"/>
      <c r="H136" s="12"/>
      <c r="I136" s="12"/>
      <c r="J136" s="12"/>
      <c r="K136" s="12"/>
      <c r="L136" s="12"/>
      <c r="M136" s="12"/>
      <c r="N136" s="12"/>
      <c r="O136" s="12"/>
      <c r="P136" s="12"/>
      <c r="Q136" s="12"/>
      <c r="R136" s="12"/>
      <c r="S136" s="12"/>
      <c r="T136" s="12"/>
      <c r="U136" s="11"/>
    </row>
    <row r="137" spans="1:21" x14ac:dyDescent="0.25">
      <c r="A137" s="12"/>
      <c r="B137" s="12"/>
      <c r="C137" s="12"/>
      <c r="D137" s="12"/>
      <c r="E137" s="12"/>
      <c r="F137" s="12"/>
      <c r="G137" s="12"/>
      <c r="H137" s="12"/>
      <c r="I137" s="12"/>
      <c r="J137" s="12"/>
      <c r="K137" s="12"/>
      <c r="L137" s="12"/>
      <c r="M137" s="12"/>
      <c r="N137" s="12"/>
      <c r="O137" s="12"/>
      <c r="P137" s="12"/>
      <c r="Q137" s="12"/>
      <c r="R137" s="12"/>
      <c r="S137" s="12"/>
      <c r="T137" s="12"/>
      <c r="U137" s="11"/>
    </row>
    <row r="138" spans="1:21" x14ac:dyDescent="0.25">
      <c r="A138" s="5"/>
      <c r="B138" s="5"/>
      <c r="C138" s="5"/>
      <c r="D138" s="5"/>
      <c r="E138" s="5"/>
      <c r="F138" s="5"/>
      <c r="G138" s="5"/>
      <c r="H138" s="5"/>
      <c r="I138" s="5"/>
      <c r="J138" s="5"/>
      <c r="K138" s="5"/>
      <c r="L138" s="5"/>
      <c r="M138" s="5"/>
      <c r="N138" s="5"/>
      <c r="O138" s="5"/>
      <c r="P138" s="5"/>
      <c r="Q138" s="5"/>
      <c r="R138" s="5"/>
      <c r="S138" s="5"/>
      <c r="T138" s="5"/>
      <c r="U138" s="1"/>
    </row>
    <row r="139" spans="1:21" x14ac:dyDescent="0.25">
      <c r="A139" s="5"/>
      <c r="B139" s="5"/>
      <c r="C139" s="5"/>
      <c r="D139" s="5"/>
      <c r="E139" s="5"/>
      <c r="F139" s="5"/>
      <c r="G139" s="5"/>
      <c r="H139" s="5"/>
      <c r="I139" s="5"/>
      <c r="J139" s="5"/>
      <c r="K139" s="5"/>
      <c r="L139" s="5"/>
      <c r="M139" s="5"/>
      <c r="N139" s="5"/>
      <c r="O139" s="5"/>
      <c r="P139" s="5"/>
      <c r="Q139" s="5"/>
      <c r="R139" s="5"/>
      <c r="S139" s="5"/>
      <c r="T139" s="5"/>
      <c r="U139" s="1"/>
    </row>
    <row r="140" spans="1:21" x14ac:dyDescent="0.25">
      <c r="A140" s="5"/>
      <c r="B140" s="5"/>
      <c r="C140" s="5"/>
      <c r="D140" s="5"/>
      <c r="E140" s="5"/>
      <c r="F140" s="5"/>
      <c r="G140" s="5"/>
      <c r="H140" s="5"/>
      <c r="I140" s="5"/>
      <c r="J140" s="5"/>
      <c r="K140" s="5"/>
      <c r="L140" s="5"/>
      <c r="M140" s="5"/>
      <c r="N140" s="5"/>
      <c r="O140" s="5"/>
      <c r="P140" s="5"/>
      <c r="Q140" s="5"/>
      <c r="R140" s="5"/>
      <c r="S140" s="5"/>
      <c r="T140" s="5"/>
      <c r="U140" s="1"/>
    </row>
    <row r="141" spans="1:21" x14ac:dyDescent="0.25">
      <c r="A141" s="5"/>
      <c r="B141" s="5"/>
      <c r="C141" s="5"/>
      <c r="D141" s="5"/>
      <c r="E141" s="5"/>
      <c r="F141" s="5"/>
      <c r="G141" s="5"/>
      <c r="H141" s="5"/>
      <c r="I141" s="5"/>
      <c r="J141" s="5"/>
      <c r="K141" s="5"/>
      <c r="L141" s="5"/>
      <c r="M141" s="5"/>
      <c r="N141" s="5"/>
      <c r="O141" s="5"/>
      <c r="P141" s="5"/>
      <c r="Q141" s="5"/>
      <c r="R141" s="5"/>
      <c r="S141" s="5"/>
      <c r="T141" s="5"/>
      <c r="U141" s="1"/>
    </row>
    <row r="142" spans="1:21" x14ac:dyDescent="0.25">
      <c r="A142" s="5"/>
      <c r="B142" s="5"/>
      <c r="C142" s="5"/>
      <c r="D142" s="5"/>
      <c r="E142" s="5"/>
      <c r="F142" s="5"/>
      <c r="G142" s="5"/>
      <c r="H142" s="5"/>
      <c r="I142" s="5"/>
      <c r="J142" s="5"/>
      <c r="K142" s="5"/>
      <c r="L142" s="5"/>
      <c r="M142" s="5"/>
      <c r="N142" s="5"/>
      <c r="O142" s="5"/>
      <c r="P142" s="5"/>
      <c r="Q142" s="5"/>
      <c r="R142" s="5"/>
      <c r="S142" s="5"/>
      <c r="T142" s="5"/>
      <c r="U142" s="1"/>
    </row>
    <row r="143" spans="1:21" x14ac:dyDescent="0.25">
      <c r="A143" s="5"/>
      <c r="B143" s="5"/>
      <c r="C143" s="5"/>
      <c r="D143" s="5"/>
      <c r="E143" s="5"/>
      <c r="F143" s="5"/>
      <c r="G143" s="5"/>
      <c r="H143" s="5"/>
      <c r="I143" s="5"/>
      <c r="J143" s="5"/>
      <c r="K143" s="5"/>
      <c r="L143" s="5"/>
      <c r="M143" s="5"/>
      <c r="N143" s="5"/>
      <c r="O143" s="5"/>
      <c r="P143" s="5"/>
      <c r="Q143" s="5"/>
      <c r="R143" s="5"/>
      <c r="S143" s="5"/>
      <c r="T143" s="5"/>
      <c r="U143" s="1"/>
    </row>
    <row r="144" spans="1:21" x14ac:dyDescent="0.25">
      <c r="A144" s="5"/>
      <c r="B144" s="5"/>
      <c r="C144" s="5"/>
      <c r="D144" s="5"/>
      <c r="E144" s="5"/>
      <c r="F144" s="5"/>
      <c r="G144" s="5"/>
      <c r="H144" s="5"/>
      <c r="I144" s="5"/>
      <c r="J144" s="5"/>
      <c r="K144" s="5"/>
      <c r="L144" s="5"/>
      <c r="M144" s="5"/>
      <c r="N144" s="5"/>
      <c r="O144" s="5"/>
      <c r="P144" s="5"/>
      <c r="Q144" s="5"/>
      <c r="R144" s="5"/>
      <c r="S144" s="5"/>
      <c r="T144" s="5"/>
      <c r="U144" s="1"/>
    </row>
    <row r="145" spans="1:21" x14ac:dyDescent="0.25">
      <c r="A145" s="5"/>
      <c r="B145" s="5"/>
      <c r="C145" s="5"/>
      <c r="D145" s="5"/>
      <c r="E145" s="5"/>
      <c r="F145" s="5"/>
      <c r="G145" s="5"/>
      <c r="H145" s="5"/>
      <c r="I145" s="5"/>
      <c r="J145" s="5"/>
      <c r="K145" s="5"/>
      <c r="L145" s="5"/>
      <c r="M145" s="5"/>
      <c r="N145" s="5"/>
      <c r="O145" s="5"/>
      <c r="P145" s="5"/>
      <c r="Q145" s="5"/>
      <c r="R145" s="5"/>
      <c r="S145" s="5"/>
      <c r="T145" s="5"/>
      <c r="U145" s="1"/>
    </row>
    <row r="146" spans="1:21" x14ac:dyDescent="0.25">
      <c r="A146" s="5"/>
      <c r="B146" s="5"/>
      <c r="C146" s="5"/>
      <c r="D146" s="5"/>
      <c r="E146" s="5"/>
      <c r="F146" s="5"/>
      <c r="G146" s="5"/>
      <c r="H146" s="5"/>
      <c r="I146" s="5"/>
      <c r="J146" s="5"/>
      <c r="K146" s="5"/>
      <c r="L146" s="5"/>
      <c r="M146" s="5"/>
      <c r="N146" s="5"/>
      <c r="O146" s="5"/>
      <c r="P146" s="5"/>
      <c r="Q146" s="5"/>
      <c r="R146" s="5"/>
      <c r="S146" s="5"/>
      <c r="T146" s="5"/>
      <c r="U146" s="1"/>
    </row>
    <row r="147" spans="1:21" x14ac:dyDescent="0.25">
      <c r="A147" s="5"/>
      <c r="B147" s="5"/>
      <c r="C147" s="5"/>
      <c r="D147" s="5"/>
      <c r="E147" s="5"/>
      <c r="F147" s="5"/>
      <c r="G147" s="5"/>
      <c r="H147" s="5"/>
      <c r="I147" s="5"/>
      <c r="J147" s="5"/>
      <c r="K147" s="5"/>
      <c r="L147" s="5"/>
      <c r="M147" s="5"/>
      <c r="N147" s="5"/>
      <c r="O147" s="5"/>
      <c r="P147" s="5"/>
      <c r="Q147" s="5"/>
      <c r="R147" s="5"/>
      <c r="S147" s="5"/>
      <c r="T147" s="5"/>
      <c r="U147" s="1"/>
    </row>
    <row r="148" spans="1:21" x14ac:dyDescent="0.25">
      <c r="A148" s="5"/>
      <c r="B148" s="5"/>
      <c r="C148" s="5"/>
      <c r="D148" s="5"/>
      <c r="E148" s="5"/>
      <c r="F148" s="5"/>
      <c r="G148" s="5"/>
      <c r="H148" s="5"/>
      <c r="I148" s="5"/>
      <c r="J148" s="5"/>
      <c r="K148" s="5"/>
      <c r="L148" s="5"/>
      <c r="M148" s="5"/>
      <c r="N148" s="5"/>
      <c r="O148" s="5"/>
      <c r="P148" s="5"/>
      <c r="Q148" s="5"/>
      <c r="R148" s="5"/>
      <c r="S148" s="5"/>
      <c r="T148" s="5"/>
      <c r="U148" s="1"/>
    </row>
    <row r="149" spans="1:21" x14ac:dyDescent="0.25">
      <c r="A149" s="5"/>
      <c r="B149" s="5"/>
      <c r="C149" s="5"/>
      <c r="D149" s="5"/>
      <c r="E149" s="5"/>
      <c r="F149" s="5"/>
      <c r="G149" s="5"/>
      <c r="H149" s="5"/>
      <c r="I149" s="5"/>
      <c r="J149" s="5"/>
      <c r="K149" s="5"/>
      <c r="L149" s="5"/>
      <c r="M149" s="5"/>
      <c r="N149" s="5"/>
      <c r="O149" s="5"/>
      <c r="P149" s="5"/>
      <c r="Q149" s="5"/>
      <c r="R149" s="5"/>
      <c r="S149" s="5"/>
      <c r="T149" s="5"/>
      <c r="U149" s="1"/>
    </row>
    <row r="150" spans="1:21" x14ac:dyDescent="0.25">
      <c r="A150" s="5"/>
      <c r="B150" s="5"/>
      <c r="C150" s="5"/>
      <c r="D150" s="5"/>
      <c r="E150" s="5"/>
      <c r="F150" s="5"/>
      <c r="G150" s="5"/>
      <c r="H150" s="5"/>
      <c r="I150" s="5"/>
      <c r="J150" s="5"/>
      <c r="K150" s="5"/>
      <c r="L150" s="5"/>
      <c r="M150" s="5"/>
      <c r="N150" s="5"/>
      <c r="O150" s="5"/>
      <c r="P150" s="5"/>
      <c r="Q150" s="5"/>
      <c r="R150" s="5"/>
      <c r="S150" s="5"/>
      <c r="T150" s="5"/>
      <c r="U150" s="1"/>
    </row>
    <row r="151" spans="1:21" x14ac:dyDescent="0.25">
      <c r="A151" s="5"/>
      <c r="B151" s="5"/>
      <c r="C151" s="5"/>
      <c r="D151" s="5"/>
      <c r="E151" s="5"/>
      <c r="F151" s="5"/>
      <c r="G151" s="5"/>
      <c r="H151" s="5"/>
      <c r="I151" s="5"/>
      <c r="J151" s="5"/>
      <c r="K151" s="5"/>
      <c r="L151" s="5"/>
      <c r="M151" s="5"/>
      <c r="N151" s="5"/>
      <c r="O151" s="5"/>
      <c r="P151" s="5"/>
      <c r="Q151" s="5"/>
      <c r="R151" s="5"/>
      <c r="S151" s="5"/>
      <c r="T151" s="5"/>
      <c r="U151" s="1"/>
    </row>
    <row r="152" spans="1:21" x14ac:dyDescent="0.25">
      <c r="A152" s="5"/>
      <c r="B152" s="5"/>
      <c r="C152" s="5"/>
      <c r="D152" s="5"/>
      <c r="E152" s="5"/>
      <c r="F152" s="5"/>
      <c r="G152" s="5"/>
      <c r="H152" s="5"/>
      <c r="I152" s="5"/>
      <c r="J152" s="5"/>
      <c r="K152" s="5"/>
      <c r="L152" s="5"/>
      <c r="M152" s="5"/>
      <c r="N152" s="5"/>
      <c r="O152" s="5"/>
      <c r="P152" s="5"/>
      <c r="Q152" s="5"/>
      <c r="R152" s="5"/>
      <c r="S152" s="5"/>
      <c r="T152" s="5"/>
      <c r="U152" s="1"/>
    </row>
    <row r="153" spans="1:21" x14ac:dyDescent="0.25">
      <c r="A153" s="5"/>
      <c r="B153" s="5"/>
      <c r="C153" s="5"/>
      <c r="D153" s="5"/>
      <c r="E153" s="5"/>
      <c r="F153" s="5"/>
      <c r="G153" s="5"/>
      <c r="H153" s="5"/>
      <c r="I153" s="5"/>
      <c r="J153" s="5"/>
      <c r="K153" s="5"/>
      <c r="L153" s="5"/>
      <c r="M153" s="5"/>
      <c r="N153" s="5"/>
      <c r="O153" s="5"/>
      <c r="P153" s="5"/>
      <c r="Q153" s="5"/>
      <c r="R153" s="5"/>
      <c r="S153" s="5"/>
      <c r="T153" s="5"/>
      <c r="U153" s="1"/>
    </row>
    <row r="154" spans="1:21" x14ac:dyDescent="0.25">
      <c r="A154" s="5"/>
      <c r="B154" s="5"/>
      <c r="C154" s="5"/>
      <c r="D154" s="5"/>
      <c r="E154" s="5"/>
      <c r="F154" s="5"/>
      <c r="G154" s="5"/>
      <c r="H154" s="5"/>
      <c r="I154" s="5"/>
      <c r="J154" s="5"/>
      <c r="K154" s="5"/>
      <c r="L154" s="5"/>
      <c r="M154" s="5"/>
      <c r="N154" s="5"/>
      <c r="O154" s="5"/>
      <c r="P154" s="5"/>
      <c r="Q154" s="5"/>
      <c r="R154" s="5"/>
      <c r="S154" s="5"/>
      <c r="T154" s="5"/>
      <c r="U154" s="1"/>
    </row>
    <row r="155" spans="1:21" x14ac:dyDescent="0.25">
      <c r="A155" s="5"/>
      <c r="B155" s="5"/>
      <c r="C155" s="5"/>
      <c r="D155" s="5"/>
      <c r="E155" s="5"/>
      <c r="F155" s="5"/>
      <c r="G155" s="5"/>
      <c r="H155" s="5"/>
      <c r="I155" s="5"/>
      <c r="J155" s="5"/>
      <c r="K155" s="5"/>
      <c r="L155" s="5"/>
      <c r="M155" s="5"/>
      <c r="N155" s="5"/>
      <c r="O155" s="5"/>
      <c r="P155" s="5"/>
      <c r="Q155" s="5"/>
      <c r="R155" s="5"/>
      <c r="S155" s="5"/>
      <c r="T155" s="5"/>
      <c r="U155" s="1"/>
    </row>
    <row r="156" spans="1:21" x14ac:dyDescent="0.25">
      <c r="A156" s="5"/>
      <c r="B156" s="5"/>
      <c r="C156" s="5"/>
      <c r="D156" s="5"/>
      <c r="E156" s="5"/>
      <c r="F156" s="5"/>
      <c r="G156" s="5"/>
      <c r="H156" s="5"/>
      <c r="I156" s="5"/>
      <c r="J156" s="5"/>
      <c r="K156" s="5"/>
      <c r="L156" s="5"/>
      <c r="M156" s="5"/>
      <c r="N156" s="5"/>
      <c r="O156" s="5"/>
      <c r="P156" s="5"/>
      <c r="Q156" s="5"/>
      <c r="R156" s="5"/>
      <c r="S156" s="5"/>
      <c r="T156" s="5"/>
      <c r="U156" s="1"/>
    </row>
    <row r="157" spans="1:21" x14ac:dyDescent="0.25">
      <c r="A157" s="5"/>
      <c r="B157" s="5"/>
      <c r="C157" s="5"/>
      <c r="D157" s="5"/>
      <c r="E157" s="5"/>
      <c r="F157" s="5"/>
      <c r="G157" s="5"/>
      <c r="H157" s="5"/>
      <c r="I157" s="5"/>
      <c r="J157" s="5"/>
      <c r="K157" s="5"/>
      <c r="L157" s="5"/>
      <c r="M157" s="5"/>
      <c r="N157" s="5"/>
      <c r="O157" s="5"/>
      <c r="P157" s="5"/>
      <c r="Q157" s="5"/>
      <c r="R157" s="5"/>
      <c r="S157" s="5"/>
      <c r="T157" s="5"/>
      <c r="U157" s="1"/>
    </row>
    <row r="158" spans="1:21" x14ac:dyDescent="0.25">
      <c r="A158" s="5"/>
      <c r="B158" s="5"/>
      <c r="C158" s="5"/>
      <c r="D158" s="5"/>
      <c r="E158" s="5"/>
      <c r="F158" s="5"/>
      <c r="G158" s="5"/>
      <c r="H158" s="5"/>
      <c r="I158" s="5"/>
      <c r="J158" s="5"/>
      <c r="K158" s="5"/>
      <c r="L158" s="5"/>
      <c r="M158" s="5"/>
      <c r="N158" s="5"/>
      <c r="O158" s="5"/>
      <c r="P158" s="5"/>
      <c r="Q158" s="5"/>
      <c r="R158" s="5"/>
      <c r="S158" s="5"/>
      <c r="T158" s="5"/>
      <c r="U158" s="1"/>
    </row>
    <row r="159" spans="1:21" x14ac:dyDescent="0.25">
      <c r="A159" s="5"/>
      <c r="B159" s="5"/>
      <c r="C159" s="5"/>
      <c r="D159" s="5"/>
      <c r="E159" s="5"/>
      <c r="F159" s="5"/>
      <c r="G159" s="5"/>
      <c r="H159" s="5"/>
      <c r="I159" s="5"/>
      <c r="J159" s="5"/>
      <c r="K159" s="5"/>
      <c r="L159" s="5"/>
      <c r="M159" s="5"/>
      <c r="N159" s="5"/>
      <c r="O159" s="5"/>
      <c r="P159" s="5"/>
      <c r="Q159" s="5"/>
      <c r="R159" s="5"/>
      <c r="S159" s="5"/>
      <c r="T159" s="5"/>
      <c r="U159" s="1"/>
    </row>
    <row r="160" spans="1:21" x14ac:dyDescent="0.25">
      <c r="A160" s="5"/>
      <c r="B160" s="5"/>
      <c r="C160" s="5"/>
      <c r="D160" s="5"/>
      <c r="E160" s="5"/>
      <c r="F160" s="5"/>
      <c r="G160" s="5"/>
      <c r="H160" s="5"/>
      <c r="I160" s="5"/>
      <c r="J160" s="5"/>
      <c r="K160" s="5"/>
      <c r="L160" s="5"/>
      <c r="M160" s="5"/>
      <c r="N160" s="5"/>
      <c r="O160" s="5"/>
      <c r="P160" s="5"/>
      <c r="Q160" s="5"/>
      <c r="R160" s="5"/>
      <c r="S160" s="5"/>
      <c r="T160" s="5"/>
      <c r="U160" s="1"/>
    </row>
    <row r="161" spans="1:21" x14ac:dyDescent="0.25">
      <c r="A161" s="5"/>
      <c r="B161" s="5"/>
      <c r="C161" s="5"/>
      <c r="D161" s="5"/>
      <c r="E161" s="5"/>
      <c r="F161" s="5"/>
      <c r="G161" s="5"/>
      <c r="H161" s="5"/>
      <c r="I161" s="5"/>
      <c r="J161" s="5"/>
      <c r="K161" s="5"/>
      <c r="L161" s="5"/>
      <c r="M161" s="5"/>
      <c r="N161" s="5"/>
      <c r="O161" s="5"/>
      <c r="P161" s="5"/>
      <c r="Q161" s="5"/>
      <c r="R161" s="5"/>
      <c r="S161" s="5"/>
      <c r="T161" s="5"/>
      <c r="U161" s="1"/>
    </row>
    <row r="162" spans="1:21" x14ac:dyDescent="0.25">
      <c r="A162" s="5"/>
      <c r="B162" s="5"/>
      <c r="C162" s="5"/>
      <c r="D162" s="5"/>
      <c r="E162" s="5"/>
      <c r="F162" s="5"/>
      <c r="G162" s="5"/>
      <c r="H162" s="5"/>
      <c r="I162" s="5"/>
      <c r="J162" s="5"/>
      <c r="K162" s="5"/>
      <c r="L162" s="5"/>
      <c r="M162" s="5"/>
      <c r="N162" s="5"/>
      <c r="O162" s="5"/>
      <c r="P162" s="5"/>
      <c r="Q162" s="5"/>
      <c r="R162" s="5"/>
      <c r="S162" s="5"/>
      <c r="T162" s="5"/>
      <c r="U162" s="1"/>
    </row>
    <row r="163" spans="1:21" x14ac:dyDescent="0.25">
      <c r="A163" s="5"/>
      <c r="B163" s="5"/>
      <c r="C163" s="5"/>
      <c r="D163" s="5"/>
      <c r="E163" s="5"/>
      <c r="F163" s="5"/>
      <c r="G163" s="5"/>
      <c r="H163" s="5"/>
      <c r="I163" s="5"/>
      <c r="J163" s="5"/>
      <c r="K163" s="5"/>
      <c r="L163" s="5"/>
      <c r="M163" s="5"/>
      <c r="N163" s="5"/>
      <c r="O163" s="5"/>
      <c r="P163" s="5"/>
      <c r="Q163" s="5"/>
      <c r="R163" s="5"/>
      <c r="S163" s="5"/>
      <c r="T163" s="5"/>
      <c r="U163" s="1"/>
    </row>
    <row r="164" spans="1:21" x14ac:dyDescent="0.25">
      <c r="A164" s="5"/>
      <c r="B164" s="5"/>
      <c r="C164" s="5"/>
      <c r="D164" s="5"/>
      <c r="E164" s="5"/>
      <c r="F164" s="5"/>
      <c r="G164" s="5"/>
      <c r="H164" s="5"/>
      <c r="I164" s="5"/>
      <c r="J164" s="5"/>
      <c r="K164" s="5"/>
      <c r="L164" s="5"/>
      <c r="M164" s="5"/>
      <c r="N164" s="5"/>
      <c r="O164" s="5"/>
      <c r="P164" s="5"/>
      <c r="Q164" s="5"/>
      <c r="R164" s="5"/>
      <c r="S164" s="5"/>
      <c r="T164" s="5"/>
      <c r="U164" s="1"/>
    </row>
    <row r="165" spans="1:21" x14ac:dyDescent="0.25">
      <c r="A165" s="5"/>
      <c r="B165" s="5"/>
      <c r="C165" s="5"/>
      <c r="D165" s="5"/>
      <c r="E165" s="5"/>
      <c r="F165" s="5"/>
      <c r="G165" s="5"/>
      <c r="H165" s="5"/>
      <c r="I165" s="5"/>
      <c r="J165" s="5"/>
      <c r="K165" s="5"/>
      <c r="L165" s="5"/>
      <c r="M165" s="5"/>
      <c r="N165" s="5"/>
      <c r="O165" s="5"/>
      <c r="P165" s="5"/>
      <c r="Q165" s="5"/>
      <c r="R165" s="5"/>
      <c r="S165" s="5"/>
      <c r="T165" s="5"/>
      <c r="U165" s="1"/>
    </row>
    <row r="166" spans="1:21" x14ac:dyDescent="0.25">
      <c r="A166" s="5"/>
      <c r="B166" s="5"/>
      <c r="C166" s="5"/>
      <c r="D166" s="5"/>
      <c r="E166" s="5"/>
      <c r="F166" s="5"/>
      <c r="G166" s="5"/>
      <c r="H166" s="5"/>
      <c r="I166" s="5"/>
      <c r="J166" s="5"/>
      <c r="K166" s="5"/>
      <c r="L166" s="5"/>
      <c r="M166" s="5"/>
      <c r="N166" s="5"/>
      <c r="O166" s="5"/>
      <c r="P166" s="5"/>
      <c r="Q166" s="5"/>
      <c r="R166" s="5"/>
      <c r="S166" s="5"/>
      <c r="T166" s="5"/>
      <c r="U166" s="1"/>
    </row>
    <row r="167" spans="1:21" x14ac:dyDescent="0.25">
      <c r="A167" s="5"/>
      <c r="B167" s="5"/>
      <c r="C167" s="5"/>
      <c r="D167" s="5"/>
      <c r="E167" s="5"/>
      <c r="F167" s="5"/>
      <c r="G167" s="5"/>
      <c r="H167" s="5"/>
      <c r="I167" s="5"/>
      <c r="J167" s="5"/>
      <c r="K167" s="5"/>
      <c r="L167" s="5"/>
      <c r="M167" s="5"/>
      <c r="N167" s="5"/>
      <c r="O167" s="5"/>
      <c r="P167" s="5"/>
      <c r="Q167" s="5"/>
      <c r="R167" s="5"/>
      <c r="S167" s="5"/>
      <c r="T167" s="5"/>
      <c r="U167" s="1"/>
    </row>
    <row r="168" spans="1:21" x14ac:dyDescent="0.25">
      <c r="A168" s="5"/>
      <c r="B168" s="5"/>
      <c r="C168" s="5"/>
      <c r="D168" s="5"/>
      <c r="E168" s="5"/>
      <c r="F168" s="5"/>
      <c r="G168" s="5"/>
      <c r="H168" s="5"/>
      <c r="I168" s="5"/>
      <c r="J168" s="5"/>
      <c r="K168" s="5"/>
      <c r="L168" s="5"/>
      <c r="M168" s="5"/>
      <c r="N168" s="5"/>
      <c r="O168" s="5"/>
      <c r="P168" s="5"/>
      <c r="Q168" s="5"/>
      <c r="R168" s="5"/>
      <c r="S168" s="5"/>
      <c r="T168" s="5"/>
      <c r="U168" s="1"/>
    </row>
    <row r="169" spans="1:21" x14ac:dyDescent="0.25">
      <c r="A169" s="5"/>
      <c r="B169" s="5"/>
      <c r="C169" s="5"/>
      <c r="D169" s="5"/>
      <c r="E169" s="5"/>
      <c r="F169" s="5"/>
      <c r="G169" s="5"/>
      <c r="H169" s="5"/>
      <c r="I169" s="5"/>
      <c r="J169" s="5"/>
      <c r="K169" s="5"/>
      <c r="L169" s="5"/>
      <c r="M169" s="5"/>
      <c r="N169" s="5"/>
      <c r="O169" s="5"/>
      <c r="P169" s="5"/>
      <c r="Q169" s="5"/>
      <c r="R169" s="5"/>
      <c r="S169" s="5"/>
      <c r="T169" s="5"/>
      <c r="U169" s="1"/>
    </row>
    <row r="170" spans="1:21" x14ac:dyDescent="0.25">
      <c r="A170" s="5"/>
      <c r="B170" s="5"/>
      <c r="C170" s="5"/>
      <c r="D170" s="5"/>
      <c r="E170" s="5"/>
      <c r="F170" s="5"/>
      <c r="G170" s="5"/>
      <c r="H170" s="5"/>
      <c r="I170" s="5"/>
      <c r="J170" s="5"/>
      <c r="K170" s="5"/>
      <c r="L170" s="5"/>
      <c r="M170" s="5"/>
      <c r="N170" s="5"/>
      <c r="O170" s="5"/>
      <c r="P170" s="5"/>
      <c r="Q170" s="5"/>
      <c r="R170" s="5"/>
      <c r="S170" s="5"/>
      <c r="T170" s="5"/>
      <c r="U170" s="1"/>
    </row>
    <row r="171" spans="1:21" x14ac:dyDescent="0.25">
      <c r="A171" s="5"/>
      <c r="B171" s="5"/>
      <c r="C171" s="5"/>
      <c r="D171" s="5"/>
      <c r="E171" s="5"/>
      <c r="F171" s="5"/>
      <c r="G171" s="5"/>
      <c r="H171" s="5"/>
      <c r="I171" s="5"/>
      <c r="J171" s="5"/>
      <c r="K171" s="5"/>
      <c r="L171" s="5"/>
      <c r="M171" s="5"/>
      <c r="N171" s="5"/>
      <c r="O171" s="5"/>
      <c r="P171" s="5"/>
      <c r="Q171" s="5"/>
      <c r="R171" s="5"/>
      <c r="S171" s="5"/>
      <c r="T171" s="5"/>
      <c r="U171" s="1"/>
    </row>
    <row r="172" spans="1:21" x14ac:dyDescent="0.25">
      <c r="A172" s="5"/>
      <c r="B172" s="5"/>
      <c r="C172" s="5"/>
      <c r="D172" s="5"/>
      <c r="E172" s="5"/>
      <c r="F172" s="5"/>
      <c r="G172" s="5"/>
      <c r="H172" s="5"/>
      <c r="I172" s="5"/>
      <c r="J172" s="5"/>
      <c r="K172" s="5"/>
      <c r="L172" s="5"/>
      <c r="M172" s="5"/>
      <c r="N172" s="5"/>
      <c r="O172" s="5"/>
      <c r="P172" s="5"/>
      <c r="Q172" s="5"/>
      <c r="R172" s="5"/>
      <c r="S172" s="5"/>
      <c r="T172" s="5"/>
      <c r="U172" s="1"/>
    </row>
    <row r="173" spans="1:21" x14ac:dyDescent="0.25">
      <c r="A173" s="5"/>
      <c r="B173" s="5"/>
      <c r="C173" s="5"/>
      <c r="D173" s="5"/>
      <c r="E173" s="5"/>
      <c r="F173" s="5"/>
      <c r="G173" s="5"/>
      <c r="H173" s="5"/>
      <c r="I173" s="5"/>
      <c r="J173" s="5"/>
      <c r="K173" s="5"/>
      <c r="L173" s="5"/>
      <c r="M173" s="5"/>
      <c r="N173" s="5"/>
      <c r="O173" s="5"/>
      <c r="P173" s="5"/>
      <c r="Q173" s="5"/>
      <c r="R173" s="5"/>
      <c r="S173" s="5"/>
      <c r="T173" s="5"/>
      <c r="U173" s="1"/>
    </row>
    <row r="174" spans="1:21" x14ac:dyDescent="0.25">
      <c r="A174" s="5"/>
      <c r="B174" s="5"/>
      <c r="C174" s="5"/>
      <c r="D174" s="5"/>
      <c r="E174" s="5"/>
      <c r="F174" s="5"/>
      <c r="G174" s="5"/>
      <c r="H174" s="5"/>
      <c r="I174" s="5"/>
      <c r="J174" s="5"/>
      <c r="K174" s="5"/>
      <c r="L174" s="5"/>
      <c r="M174" s="5"/>
      <c r="N174" s="5"/>
      <c r="O174" s="5"/>
      <c r="P174" s="5"/>
      <c r="Q174" s="5"/>
      <c r="R174" s="5"/>
      <c r="S174" s="5"/>
      <c r="T174" s="5"/>
      <c r="U174" s="1"/>
    </row>
    <row r="175" spans="1:21" x14ac:dyDescent="0.25">
      <c r="A175" s="5"/>
      <c r="B175" s="5"/>
      <c r="C175" s="5"/>
      <c r="D175" s="5"/>
      <c r="E175" s="5"/>
      <c r="F175" s="5"/>
      <c r="G175" s="5"/>
      <c r="H175" s="5"/>
      <c r="I175" s="5"/>
      <c r="J175" s="5"/>
      <c r="K175" s="5"/>
      <c r="L175" s="5"/>
      <c r="M175" s="5"/>
      <c r="N175" s="5"/>
      <c r="O175" s="5"/>
      <c r="P175" s="5"/>
      <c r="Q175" s="5"/>
      <c r="R175" s="5"/>
      <c r="S175" s="5"/>
      <c r="T175" s="5"/>
      <c r="U175" s="1"/>
    </row>
    <row r="176" spans="1:21" x14ac:dyDescent="0.25">
      <c r="A176" s="5"/>
      <c r="B176" s="5"/>
      <c r="C176" s="5"/>
      <c r="D176" s="5"/>
      <c r="E176" s="5"/>
      <c r="F176" s="5"/>
      <c r="G176" s="5"/>
      <c r="H176" s="5"/>
      <c r="I176" s="5"/>
      <c r="J176" s="5"/>
      <c r="K176" s="5"/>
      <c r="L176" s="5"/>
      <c r="M176" s="5"/>
      <c r="N176" s="5"/>
      <c r="O176" s="5"/>
      <c r="P176" s="5"/>
      <c r="Q176" s="5"/>
      <c r="R176" s="5"/>
      <c r="S176" s="5"/>
      <c r="T176" s="5"/>
      <c r="U176" s="1"/>
    </row>
    <row r="177" spans="1:21" x14ac:dyDescent="0.25">
      <c r="A177" s="5"/>
      <c r="B177" s="5"/>
      <c r="C177" s="5"/>
      <c r="D177" s="5"/>
      <c r="E177" s="5"/>
      <c r="F177" s="5"/>
      <c r="G177" s="5"/>
      <c r="H177" s="5"/>
      <c r="I177" s="5"/>
      <c r="J177" s="5"/>
      <c r="K177" s="5"/>
      <c r="L177" s="5"/>
      <c r="M177" s="5"/>
      <c r="N177" s="5"/>
      <c r="O177" s="5"/>
      <c r="P177" s="5"/>
      <c r="Q177" s="5"/>
      <c r="R177" s="5"/>
      <c r="S177" s="5"/>
      <c r="T177" s="5"/>
      <c r="U177" s="1"/>
    </row>
    <row r="178" spans="1:21" x14ac:dyDescent="0.25">
      <c r="A178" s="5"/>
      <c r="B178" s="5"/>
      <c r="C178" s="5"/>
      <c r="D178" s="5"/>
      <c r="E178" s="5"/>
      <c r="F178" s="5"/>
      <c r="G178" s="5"/>
      <c r="H178" s="5"/>
      <c r="I178" s="5"/>
      <c r="J178" s="5"/>
      <c r="K178" s="5"/>
      <c r="L178" s="5"/>
      <c r="M178" s="5"/>
      <c r="N178" s="5"/>
      <c r="O178" s="5"/>
      <c r="P178" s="5"/>
      <c r="Q178" s="5"/>
      <c r="R178" s="5"/>
      <c r="S178" s="5"/>
      <c r="T178" s="5"/>
      <c r="U178" s="1"/>
    </row>
    <row r="179" spans="1:21" x14ac:dyDescent="0.25">
      <c r="A179" s="5"/>
      <c r="B179" s="5"/>
      <c r="C179" s="5"/>
      <c r="D179" s="5"/>
      <c r="E179" s="5"/>
      <c r="F179" s="5"/>
      <c r="G179" s="5"/>
      <c r="H179" s="5"/>
      <c r="I179" s="5"/>
      <c r="J179" s="5"/>
      <c r="K179" s="5"/>
      <c r="L179" s="5"/>
      <c r="M179" s="5"/>
      <c r="N179" s="5"/>
      <c r="O179" s="5"/>
      <c r="P179" s="5"/>
      <c r="Q179" s="5"/>
      <c r="R179" s="5"/>
      <c r="S179" s="5"/>
      <c r="T179" s="5"/>
      <c r="U179" s="1"/>
    </row>
    <row r="180" spans="1:21" x14ac:dyDescent="0.25">
      <c r="A180" s="5"/>
      <c r="B180" s="5"/>
      <c r="C180" s="5"/>
      <c r="D180" s="5"/>
      <c r="E180" s="5"/>
      <c r="F180" s="5"/>
      <c r="G180" s="5"/>
      <c r="H180" s="5"/>
      <c r="I180" s="5"/>
      <c r="J180" s="5"/>
      <c r="K180" s="5"/>
      <c r="L180" s="5"/>
      <c r="M180" s="5"/>
      <c r="N180" s="5"/>
      <c r="O180" s="5"/>
      <c r="P180" s="5"/>
      <c r="Q180" s="5"/>
      <c r="R180" s="5"/>
      <c r="S180" s="5"/>
      <c r="T180" s="5"/>
      <c r="U180" s="1"/>
    </row>
    <row r="181" spans="1:21" x14ac:dyDescent="0.25">
      <c r="A181" s="5"/>
      <c r="B181" s="5"/>
      <c r="C181" s="5"/>
      <c r="D181" s="5"/>
      <c r="E181" s="5"/>
      <c r="F181" s="5"/>
      <c r="G181" s="5"/>
      <c r="H181" s="5"/>
      <c r="I181" s="5"/>
      <c r="J181" s="5"/>
      <c r="K181" s="5"/>
      <c r="L181" s="5"/>
      <c r="M181" s="5"/>
      <c r="N181" s="5"/>
      <c r="O181" s="5"/>
      <c r="P181" s="5"/>
      <c r="Q181" s="5"/>
      <c r="R181" s="5"/>
      <c r="S181" s="5"/>
      <c r="T181" s="5"/>
      <c r="U181" s="1"/>
    </row>
    <row r="182" spans="1:21" x14ac:dyDescent="0.25">
      <c r="A182" s="5"/>
      <c r="B182" s="5"/>
      <c r="C182" s="5"/>
      <c r="D182" s="5"/>
      <c r="E182" s="5"/>
      <c r="F182" s="5"/>
      <c r="G182" s="5"/>
      <c r="H182" s="5"/>
      <c r="I182" s="5"/>
      <c r="J182" s="5"/>
      <c r="K182" s="5"/>
      <c r="L182" s="5"/>
      <c r="M182" s="5"/>
      <c r="N182" s="5"/>
      <c r="O182" s="5"/>
      <c r="P182" s="5"/>
      <c r="Q182" s="5"/>
      <c r="R182" s="5"/>
      <c r="S182" s="5"/>
      <c r="T182" s="5"/>
      <c r="U182" s="1"/>
    </row>
    <row r="183" spans="1:21" x14ac:dyDescent="0.25">
      <c r="A183" s="5"/>
      <c r="B183" s="5"/>
      <c r="C183" s="5"/>
      <c r="D183" s="5"/>
      <c r="E183" s="5"/>
      <c r="F183" s="5"/>
      <c r="G183" s="5"/>
      <c r="H183" s="5"/>
      <c r="I183" s="5"/>
      <c r="J183" s="5"/>
      <c r="K183" s="5"/>
      <c r="L183" s="5"/>
      <c r="M183" s="5"/>
      <c r="N183" s="5"/>
      <c r="O183" s="5"/>
      <c r="P183" s="5"/>
      <c r="Q183" s="5"/>
      <c r="R183" s="5"/>
      <c r="S183" s="5"/>
      <c r="T183" s="5"/>
      <c r="U183" s="1"/>
    </row>
    <row r="184" spans="1:21" x14ac:dyDescent="0.25">
      <c r="A184" s="5"/>
      <c r="B184" s="5"/>
      <c r="C184" s="5"/>
      <c r="D184" s="5"/>
      <c r="E184" s="5"/>
      <c r="F184" s="5"/>
      <c r="G184" s="5"/>
      <c r="H184" s="5"/>
      <c r="I184" s="5"/>
      <c r="J184" s="5"/>
      <c r="K184" s="5"/>
      <c r="L184" s="5"/>
      <c r="M184" s="5"/>
      <c r="N184" s="5"/>
      <c r="O184" s="5"/>
      <c r="P184" s="5"/>
      <c r="Q184" s="5"/>
      <c r="R184" s="5"/>
      <c r="S184" s="5"/>
      <c r="T184" s="5"/>
      <c r="U184" s="1"/>
    </row>
    <row r="185" spans="1:21" x14ac:dyDescent="0.25">
      <c r="A185" s="5"/>
      <c r="B185" s="5"/>
      <c r="C185" s="5"/>
      <c r="D185" s="5"/>
      <c r="E185" s="5"/>
      <c r="F185" s="5"/>
      <c r="G185" s="5"/>
      <c r="H185" s="5"/>
      <c r="I185" s="5"/>
      <c r="J185" s="5"/>
      <c r="K185" s="5"/>
      <c r="L185" s="5"/>
      <c r="M185" s="5"/>
      <c r="N185" s="5"/>
      <c r="O185" s="5"/>
      <c r="P185" s="5"/>
      <c r="Q185" s="5"/>
      <c r="R185" s="5"/>
      <c r="S185" s="5"/>
      <c r="T185" s="5"/>
      <c r="U185" s="1"/>
    </row>
    <row r="186" spans="1:21" x14ac:dyDescent="0.25">
      <c r="A186" s="5"/>
      <c r="B186" s="5"/>
      <c r="C186" s="5"/>
      <c r="D186" s="5"/>
      <c r="E186" s="5"/>
      <c r="F186" s="5"/>
      <c r="G186" s="5"/>
      <c r="H186" s="5"/>
      <c r="I186" s="5"/>
      <c r="J186" s="5"/>
      <c r="K186" s="5"/>
      <c r="L186" s="5"/>
      <c r="M186" s="5"/>
      <c r="N186" s="5"/>
      <c r="O186" s="5"/>
      <c r="P186" s="5"/>
      <c r="Q186" s="5"/>
      <c r="R186" s="5"/>
      <c r="S186" s="5"/>
      <c r="T186" s="5"/>
      <c r="U186" s="1"/>
    </row>
    <row r="187" spans="1:21" x14ac:dyDescent="0.25">
      <c r="A187" s="5"/>
      <c r="B187" s="5"/>
      <c r="C187" s="5"/>
      <c r="D187" s="5"/>
      <c r="E187" s="5"/>
      <c r="F187" s="5"/>
      <c r="G187" s="5"/>
      <c r="H187" s="5"/>
      <c r="I187" s="5"/>
      <c r="J187" s="5"/>
      <c r="K187" s="5"/>
      <c r="L187" s="5"/>
      <c r="M187" s="5"/>
      <c r="N187" s="5"/>
      <c r="O187" s="5"/>
      <c r="P187" s="5"/>
      <c r="Q187" s="5"/>
      <c r="R187" s="5"/>
      <c r="S187" s="5"/>
      <c r="T187" s="5"/>
      <c r="U187" s="1"/>
    </row>
    <row r="188" spans="1:21" x14ac:dyDescent="0.25">
      <c r="A188" s="5"/>
      <c r="B188" s="5"/>
      <c r="C188" s="5"/>
      <c r="D188" s="5"/>
      <c r="E188" s="5"/>
      <c r="F188" s="5"/>
      <c r="G188" s="5"/>
      <c r="H188" s="5"/>
      <c r="I188" s="5"/>
      <c r="J188" s="5"/>
      <c r="K188" s="5"/>
      <c r="L188" s="5"/>
      <c r="M188" s="5"/>
      <c r="N188" s="5"/>
      <c r="O188" s="5"/>
      <c r="P188" s="5"/>
      <c r="Q188" s="5"/>
      <c r="R188" s="5"/>
      <c r="S188" s="5"/>
      <c r="T188" s="5"/>
      <c r="U188" s="1"/>
    </row>
    <row r="189" spans="1:21" x14ac:dyDescent="0.25">
      <c r="A189" s="5"/>
      <c r="B189" s="5"/>
      <c r="C189" s="5"/>
      <c r="D189" s="5"/>
      <c r="E189" s="5"/>
      <c r="F189" s="5"/>
      <c r="G189" s="5"/>
      <c r="H189" s="5"/>
      <c r="I189" s="5"/>
      <c r="J189" s="5"/>
      <c r="K189" s="5"/>
      <c r="L189" s="5"/>
      <c r="M189" s="5"/>
      <c r="N189" s="5"/>
      <c r="O189" s="5"/>
      <c r="P189" s="5"/>
      <c r="Q189" s="5"/>
      <c r="R189" s="5"/>
      <c r="S189" s="5"/>
      <c r="T189" s="5"/>
      <c r="U189" s="1"/>
    </row>
    <row r="190" spans="1:21" x14ac:dyDescent="0.25">
      <c r="A190" s="5"/>
      <c r="B190" s="5"/>
      <c r="C190" s="5"/>
      <c r="D190" s="5"/>
      <c r="E190" s="5"/>
      <c r="F190" s="5"/>
      <c r="G190" s="5"/>
      <c r="H190" s="5"/>
      <c r="I190" s="5"/>
      <c r="J190" s="5"/>
      <c r="K190" s="5"/>
      <c r="L190" s="5"/>
      <c r="M190" s="5"/>
      <c r="N190" s="5"/>
      <c r="O190" s="5"/>
      <c r="P190" s="5"/>
      <c r="Q190" s="5"/>
      <c r="R190" s="5"/>
      <c r="S190" s="5"/>
      <c r="T190" s="5"/>
      <c r="U190" s="1"/>
    </row>
    <row r="191" spans="1:21" x14ac:dyDescent="0.25">
      <c r="A191" s="5"/>
      <c r="B191" s="5"/>
      <c r="C191" s="5"/>
      <c r="D191" s="5"/>
      <c r="E191" s="5"/>
      <c r="F191" s="5"/>
      <c r="G191" s="5"/>
      <c r="H191" s="5"/>
      <c r="I191" s="5"/>
      <c r="J191" s="5"/>
      <c r="K191" s="5"/>
      <c r="L191" s="5"/>
      <c r="M191" s="5"/>
      <c r="N191" s="5"/>
      <c r="O191" s="5"/>
      <c r="P191" s="5"/>
      <c r="Q191" s="5"/>
      <c r="R191" s="5"/>
      <c r="S191" s="5"/>
      <c r="T191" s="5"/>
      <c r="U191" s="1"/>
    </row>
    <row r="192" spans="1:21" x14ac:dyDescent="0.25">
      <c r="A192" s="5"/>
      <c r="B192" s="5"/>
      <c r="C192" s="5"/>
      <c r="D192" s="5"/>
      <c r="E192" s="5"/>
      <c r="F192" s="5"/>
      <c r="G192" s="5"/>
      <c r="H192" s="5"/>
      <c r="I192" s="5"/>
      <c r="J192" s="5"/>
      <c r="K192" s="5"/>
      <c r="L192" s="5"/>
      <c r="M192" s="5"/>
      <c r="N192" s="5"/>
      <c r="O192" s="5"/>
      <c r="P192" s="5"/>
      <c r="Q192" s="5"/>
      <c r="R192" s="5"/>
      <c r="S192" s="5"/>
      <c r="T192" s="5"/>
      <c r="U192" s="1"/>
    </row>
    <row r="193" spans="1:21" x14ac:dyDescent="0.25">
      <c r="A193" s="5"/>
      <c r="B193" s="5"/>
      <c r="C193" s="5"/>
      <c r="D193" s="5"/>
      <c r="E193" s="5"/>
      <c r="F193" s="5"/>
      <c r="G193" s="5"/>
      <c r="H193" s="5"/>
      <c r="I193" s="5"/>
      <c r="J193" s="5"/>
      <c r="K193" s="5"/>
      <c r="L193" s="5"/>
      <c r="M193" s="5"/>
      <c r="N193" s="5"/>
      <c r="O193" s="5"/>
      <c r="P193" s="5"/>
      <c r="Q193" s="5"/>
      <c r="R193" s="5"/>
      <c r="S193" s="5"/>
      <c r="T193" s="5"/>
      <c r="U193" s="1"/>
    </row>
    <row r="194" spans="1:21" x14ac:dyDescent="0.25">
      <c r="A194" s="5"/>
      <c r="B194" s="5"/>
      <c r="C194" s="5"/>
      <c r="D194" s="5"/>
      <c r="E194" s="5"/>
      <c r="F194" s="5"/>
      <c r="G194" s="5"/>
      <c r="H194" s="5"/>
      <c r="I194" s="5"/>
      <c r="J194" s="5"/>
      <c r="K194" s="5"/>
      <c r="L194" s="5"/>
      <c r="M194" s="5"/>
      <c r="N194" s="5"/>
      <c r="O194" s="5"/>
      <c r="P194" s="5"/>
      <c r="Q194" s="5"/>
      <c r="R194" s="5"/>
      <c r="S194" s="5"/>
      <c r="T194" s="5"/>
      <c r="U194" s="1"/>
    </row>
    <row r="195" spans="1:21" x14ac:dyDescent="0.25">
      <c r="A195" s="5"/>
      <c r="B195" s="5"/>
      <c r="C195" s="5"/>
      <c r="D195" s="5"/>
      <c r="E195" s="5"/>
      <c r="F195" s="5"/>
      <c r="G195" s="5"/>
      <c r="H195" s="5"/>
      <c r="I195" s="5"/>
      <c r="J195" s="5"/>
      <c r="K195" s="5"/>
      <c r="L195" s="5"/>
      <c r="M195" s="5"/>
      <c r="N195" s="5"/>
      <c r="O195" s="5"/>
      <c r="P195" s="5"/>
      <c r="Q195" s="5"/>
      <c r="R195" s="5"/>
      <c r="S195" s="5"/>
      <c r="T195" s="5"/>
      <c r="U195" s="1"/>
    </row>
    <row r="196" spans="1:21" x14ac:dyDescent="0.25">
      <c r="A196" s="5"/>
      <c r="B196" s="5"/>
      <c r="C196" s="5"/>
      <c r="D196" s="5"/>
      <c r="E196" s="5"/>
      <c r="F196" s="5"/>
      <c r="G196" s="5"/>
      <c r="H196" s="5"/>
      <c r="I196" s="5"/>
      <c r="J196" s="5"/>
      <c r="K196" s="5"/>
      <c r="L196" s="5"/>
      <c r="M196" s="5"/>
      <c r="N196" s="5"/>
      <c r="O196" s="5"/>
      <c r="P196" s="5"/>
      <c r="Q196" s="5"/>
      <c r="R196" s="5"/>
      <c r="S196" s="5"/>
      <c r="T196" s="5"/>
      <c r="U196" s="1"/>
    </row>
    <row r="197" spans="1:21" x14ac:dyDescent="0.25">
      <c r="A197" s="5"/>
      <c r="B197" s="5"/>
      <c r="C197" s="5"/>
      <c r="D197" s="5"/>
      <c r="E197" s="5"/>
      <c r="F197" s="5"/>
      <c r="G197" s="5"/>
      <c r="H197" s="5"/>
      <c r="I197" s="5"/>
      <c r="J197" s="5"/>
      <c r="K197" s="5"/>
      <c r="L197" s="5"/>
      <c r="M197" s="5"/>
      <c r="N197" s="5"/>
      <c r="O197" s="5"/>
      <c r="P197" s="5"/>
      <c r="Q197" s="5"/>
      <c r="R197" s="5"/>
      <c r="S197" s="5"/>
      <c r="T197" s="5"/>
      <c r="U197" s="1"/>
    </row>
    <row r="198" spans="1:21" x14ac:dyDescent="0.25">
      <c r="A198" s="5"/>
      <c r="B198" s="5"/>
      <c r="C198" s="5"/>
      <c r="D198" s="5"/>
      <c r="E198" s="5"/>
      <c r="F198" s="5"/>
      <c r="G198" s="5"/>
      <c r="H198" s="5"/>
      <c r="I198" s="5"/>
      <c r="J198" s="5"/>
      <c r="K198" s="5"/>
      <c r="L198" s="5"/>
      <c r="M198" s="5"/>
      <c r="N198" s="5"/>
      <c r="O198" s="5"/>
      <c r="P198" s="5"/>
      <c r="Q198" s="5"/>
      <c r="R198" s="5"/>
      <c r="S198" s="5"/>
      <c r="T198" s="5"/>
      <c r="U198" s="1"/>
    </row>
    <row r="199" spans="1:21" x14ac:dyDescent="0.25">
      <c r="A199" s="5"/>
      <c r="B199" s="5"/>
      <c r="C199" s="5"/>
      <c r="D199" s="5"/>
      <c r="E199" s="5"/>
      <c r="F199" s="5"/>
      <c r="G199" s="5"/>
      <c r="H199" s="5"/>
      <c r="I199" s="5"/>
      <c r="J199" s="5"/>
      <c r="K199" s="5"/>
      <c r="L199" s="5"/>
      <c r="M199" s="5"/>
      <c r="N199" s="5"/>
      <c r="O199" s="5"/>
      <c r="P199" s="5"/>
      <c r="Q199" s="5"/>
      <c r="R199" s="5"/>
      <c r="S199" s="5"/>
      <c r="T199" s="5"/>
      <c r="U199" s="1"/>
    </row>
    <row r="200" spans="1:21" x14ac:dyDescent="0.25">
      <c r="A200" s="5"/>
      <c r="B200" s="5"/>
      <c r="C200" s="5"/>
      <c r="D200" s="5"/>
      <c r="E200" s="5"/>
      <c r="F200" s="5"/>
      <c r="G200" s="5"/>
      <c r="H200" s="5"/>
      <c r="I200" s="5"/>
      <c r="J200" s="5"/>
      <c r="K200" s="5"/>
      <c r="L200" s="5"/>
      <c r="M200" s="5"/>
      <c r="N200" s="5"/>
      <c r="O200" s="5"/>
      <c r="P200" s="5"/>
      <c r="Q200" s="5"/>
      <c r="R200" s="5"/>
      <c r="S200" s="5"/>
      <c r="T200" s="5"/>
      <c r="U200" s="1"/>
    </row>
    <row r="201" spans="1:21" x14ac:dyDescent="0.25">
      <c r="A201" s="5"/>
      <c r="B201" s="5"/>
      <c r="C201" s="5"/>
      <c r="D201" s="5"/>
      <c r="E201" s="5"/>
      <c r="F201" s="5"/>
      <c r="G201" s="5"/>
      <c r="H201" s="5"/>
      <c r="I201" s="5"/>
      <c r="J201" s="5"/>
      <c r="K201" s="5"/>
      <c r="L201" s="5"/>
      <c r="M201" s="5"/>
      <c r="N201" s="5"/>
      <c r="O201" s="5"/>
      <c r="P201" s="5"/>
      <c r="Q201" s="5"/>
      <c r="R201" s="5"/>
      <c r="S201" s="5"/>
      <c r="T201" s="5"/>
      <c r="U201" s="1"/>
    </row>
  </sheetData>
  <sheetProtection formatColumns="0" formatRows="0" insertColumns="0" sort="0" autoFilter="0"/>
  <mergeCells count="5">
    <mergeCell ref="B1:F1"/>
    <mergeCell ref="J1:M1"/>
    <mergeCell ref="P2:R2"/>
    <mergeCell ref="C2:E2"/>
    <mergeCell ref="G2:I2"/>
  </mergeCells>
  <phoneticPr fontId="20" type="noConversion"/>
  <dataValidations count="5">
    <dataValidation type="list" allowBlank="1" showInputMessage="1" showErrorMessage="1" sqref="L4:L48 L59:L60" xr:uid="{00000000-0002-0000-0600-000000000000}">
      <formula1>"Alto,Médio,Baixo"</formula1>
    </dataValidation>
    <dataValidation operator="greaterThanOrEqual" allowBlank="1" showInputMessage="1" showErrorMessage="1" error="Digite uma data válida" sqref="R4:R48 R59:R60" xr:uid="{00000000-0002-0000-0600-000001000000}"/>
    <dataValidation type="date" allowBlank="1" showInputMessage="1" showErrorMessage="1" errorTitle="Erro!" error="Somente devem ser informadas no PAC 2024 as contratações programadas para ocorrer no durante o exercício de 2024." sqref="S59:S60 S4:S52" xr:uid="{00000000-0002-0000-0600-000002000000}">
      <formula1>45292</formula1>
      <formula2>45657</formula2>
    </dataValidation>
    <dataValidation allowBlank="1" showInputMessage="1" showErrorMessage="1" errorTitle="Erro!" error="Se o final da vigência não ocorrerá em 2024, presume-se que sua prorrogação não ocorrerá neste exercício. Assim, sua inclusão no PAC 2024 é indevida." sqref="Q4:Q48 Q59:Q60" xr:uid="{00000000-0002-0000-0600-000003000000}"/>
    <dataValidation allowBlank="1" showInputMessage="1" sqref="B4:B73" xr:uid="{00000000-0002-0000-0600-000004000000}"/>
  </dataValidations>
  <pageMargins left="0.511811024" right="0.511811024" top="0.78740157499999996" bottom="0.78740157499999996" header="0.31496062000000002" footer="0.31496062000000002"/>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AD300EF6-8F95-45ED-8CA9-C83AEA5427CF}">
            <xm:f>$U4=Auxiliar!$J$23</xm:f>
            <x14:dxf>
              <font>
                <color theme="0"/>
              </font>
              <fill>
                <patternFill>
                  <bgColor theme="1"/>
                </patternFill>
              </fill>
            </x14:dxf>
          </x14:cfRule>
          <xm:sqref>B4:T32 B33:J33 L33:T33 B34:T52 B53:J53 L53:T53 B54:T72</xm:sqref>
        </x14:conditionalFormatting>
        <x14:conditionalFormatting xmlns:xm="http://schemas.microsoft.com/office/excel/2006/main">
          <x14:cfRule type="expression" priority="50" id="{B80722C9-75A7-4626-BC31-02B62CFA3070}">
            <xm:f>$G4=Auxiliar!$B$17</xm:f>
            <x14:dxf>
              <fill>
                <patternFill>
                  <bgColor theme="1"/>
                </patternFill>
              </fill>
            </x14:dxf>
          </x14:cfRule>
          <xm:sqref>H4:H73</xm:sqref>
        </x14:conditionalFormatting>
        <x14:conditionalFormatting xmlns:xm="http://schemas.microsoft.com/office/excel/2006/main">
          <x14:cfRule type="expression" priority="3" id="{B80722C9-75A7-4626-BC31-02B62CFA3070}">
            <xm:f>$G4=Auxiliar!$B$16</xm:f>
            <x14:dxf>
              <fill>
                <patternFill>
                  <bgColor theme="1"/>
                </patternFill>
              </fill>
            </x14:dxf>
          </x14:cfRule>
          <xm:sqref>I4:I73</xm:sqref>
        </x14:conditionalFormatting>
        <x14:conditionalFormatting xmlns:xm="http://schemas.microsoft.com/office/excel/2006/main">
          <x14:cfRule type="expression" priority="10" id="{7443D4FE-B37A-4F71-8853-CC8EA4148743}">
            <xm:f>$O4=Auxiliar!$H$5</xm:f>
            <x14:dxf>
              <fill>
                <patternFill>
                  <bgColor theme="1"/>
                </patternFill>
              </fill>
            </x14:dxf>
          </x14:cfRule>
          <xm:sqref>P4:R73</xm:sqref>
        </x14:conditionalFormatting>
        <x14:conditionalFormatting xmlns:xm="http://schemas.microsoft.com/office/excel/2006/main">
          <x14:cfRule type="expression" priority="11" id="{B25D2292-244A-4920-8385-35E30085221F}">
            <xm:f>OR($O4=Auxiliar!$H$7,$O4=Auxiliar!$H$8,$O4=Auxiliar!$H$9)</xm:f>
            <x14:dxf>
              <fill>
                <patternFill>
                  <bgColor theme="1"/>
                </patternFill>
              </fill>
            </x14:dxf>
          </x14:cfRule>
          <xm:sqref>S4:T73</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00000000-0002-0000-0600-000005000000}">
          <x14:formula1>
            <xm:f>Auxiliar!$F$5:$F$18</xm:f>
          </x14:formula1>
          <xm:sqref>N4:N48 N59:N60</xm:sqref>
        </x14:dataValidation>
        <x14:dataValidation type="list" errorStyle="warning" allowBlank="1" showInputMessage="1" xr:uid="{00000000-0002-0000-0600-000006000000}">
          <x14:formula1>
            <xm:f>Auxiliar!$D$5:$D$17</xm:f>
          </x14:formula1>
          <xm:sqref>D4:D48</xm:sqref>
        </x14:dataValidation>
        <x14:dataValidation type="list" allowBlank="1" showInputMessage="1" xr:uid="{00000000-0002-0000-0600-000007000000}">
          <x14:formula1>
            <xm:f>Auxiliar!$B$5:$B$10</xm:f>
          </x14:formula1>
          <xm:sqref>C4:C48</xm:sqref>
        </x14:dataValidation>
        <x14:dataValidation type="list" allowBlank="1" showInputMessage="1" showErrorMessage="1" xr:uid="{00000000-0002-0000-0600-000008000000}">
          <x14:formula1>
            <xm:f>Auxiliar!$H$5:$H$9</xm:f>
          </x14:formula1>
          <xm:sqref>O4:O73</xm:sqref>
        </x14:dataValidation>
        <x14:dataValidation type="list" allowBlank="1" showInputMessage="1" showErrorMessage="1" xr:uid="{00000000-0002-0000-0600-000009000000}">
          <x14:formula1>
            <xm:f>Auxiliar!$J$5:$J$26</xm:f>
          </x14:formula1>
          <xm:sqref>U4:U73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sheetPr>
  <dimension ref="A1:AC100"/>
  <sheetViews>
    <sheetView zoomScaleNormal="100" workbookViewId="0">
      <pane ySplit="3" topLeftCell="A4" activePane="bottomLeft" state="frozen"/>
      <selection pane="bottomLeft" activeCell="C2" sqref="C2:E2"/>
    </sheetView>
  </sheetViews>
  <sheetFormatPr defaultColWidth="0" defaultRowHeight="15" zeroHeight="1" x14ac:dyDescent="0.25"/>
  <cols>
    <col min="1" max="1" width="2.28515625" customWidth="1"/>
    <col min="2" max="2" width="7.42578125" bestFit="1" customWidth="1"/>
    <col min="3" max="3" width="14.7109375" customWidth="1"/>
    <col min="4" max="5" width="9.7109375" customWidth="1"/>
    <col min="6" max="6" width="55.7109375" customWidth="1"/>
    <col min="7" max="9" width="12.7109375" customWidth="1"/>
    <col min="10" max="11" width="17.7109375" customWidth="1"/>
    <col min="12" max="12" width="12.7109375" customWidth="1"/>
    <col min="13" max="14" width="52.7109375" customWidth="1"/>
    <col min="15" max="15" width="23.42578125" customWidth="1"/>
    <col min="16" max="16" width="14" customWidth="1"/>
    <col min="17" max="17" width="16.42578125" customWidth="1"/>
    <col min="18" max="18" width="24.42578125" customWidth="1"/>
    <col min="19" max="19" width="19.85546875" customWidth="1"/>
    <col min="20" max="20" width="24.42578125" customWidth="1"/>
    <col min="21" max="21" width="22.7109375" customWidth="1"/>
    <col min="22" max="22" width="12.42578125" bestFit="1" customWidth="1"/>
    <col min="30" max="16384" width="9.140625" hidden="1"/>
  </cols>
  <sheetData>
    <row r="1" spans="1:22" ht="81.75" customHeight="1" x14ac:dyDescent="0.25">
      <c r="A1" s="4"/>
      <c r="B1" s="209" t="s">
        <v>18</v>
      </c>
      <c r="C1" s="209"/>
      <c r="D1" s="210"/>
      <c r="E1" s="210"/>
      <c r="F1" s="210"/>
      <c r="G1" s="18"/>
      <c r="H1" s="18"/>
      <c r="I1" s="18"/>
      <c r="J1" s="211"/>
      <c r="K1" s="211"/>
      <c r="L1" s="211"/>
      <c r="M1" s="211"/>
      <c r="N1" s="4"/>
      <c r="O1" s="4"/>
      <c r="P1" s="4"/>
      <c r="Q1" s="4"/>
      <c r="R1" s="4"/>
      <c r="S1" s="4"/>
      <c r="T1" s="4"/>
      <c r="U1" s="1"/>
      <c r="V1" s="1"/>
    </row>
    <row r="2" spans="1:22" ht="39.950000000000003" customHeight="1" x14ac:dyDescent="0.25">
      <c r="A2" s="7"/>
      <c r="B2" s="11"/>
      <c r="C2" s="212" t="s">
        <v>19</v>
      </c>
      <c r="D2" s="212"/>
      <c r="E2" s="212"/>
      <c r="F2" s="8"/>
      <c r="G2" s="212" t="s">
        <v>20</v>
      </c>
      <c r="H2" s="212"/>
      <c r="I2" s="212"/>
      <c r="J2" s="19"/>
      <c r="K2" s="19"/>
      <c r="L2" s="19"/>
      <c r="M2" s="7"/>
      <c r="N2" s="7"/>
      <c r="O2" s="9"/>
      <c r="P2" s="213" t="s">
        <v>21</v>
      </c>
      <c r="Q2" s="213"/>
      <c r="R2" s="213"/>
      <c r="S2" s="10"/>
      <c r="T2" s="10"/>
      <c r="U2" s="11"/>
      <c r="V2" s="11"/>
    </row>
    <row r="3" spans="1:22" ht="50.1" customHeight="1" x14ac:dyDescent="0.25">
      <c r="A3" s="13"/>
      <c r="B3" s="14" t="s">
        <v>22</v>
      </c>
      <c r="C3" s="14" t="s">
        <v>2</v>
      </c>
      <c r="D3" s="14" t="s">
        <v>23</v>
      </c>
      <c r="E3" s="14" t="s">
        <v>24</v>
      </c>
      <c r="F3" s="14" t="s">
        <v>25</v>
      </c>
      <c r="G3" s="14" t="s">
        <v>26</v>
      </c>
      <c r="H3" s="14" t="s">
        <v>27</v>
      </c>
      <c r="I3" s="14" t="s">
        <v>28</v>
      </c>
      <c r="J3" s="14" t="s">
        <v>29</v>
      </c>
      <c r="K3" s="14" t="s">
        <v>30</v>
      </c>
      <c r="L3" s="14" t="s">
        <v>31</v>
      </c>
      <c r="M3" s="14" t="s">
        <v>32</v>
      </c>
      <c r="N3" s="14" t="s">
        <v>33</v>
      </c>
      <c r="O3" s="14" t="s">
        <v>34</v>
      </c>
      <c r="P3" s="14" t="s">
        <v>35</v>
      </c>
      <c r="Q3" s="14" t="s">
        <v>36</v>
      </c>
      <c r="R3" s="14" t="s">
        <v>37</v>
      </c>
      <c r="S3" s="14" t="s">
        <v>38</v>
      </c>
      <c r="T3" s="54" t="s">
        <v>39</v>
      </c>
      <c r="U3" s="55" t="s">
        <v>40</v>
      </c>
      <c r="V3" s="1"/>
    </row>
    <row r="4" spans="1:22" s="30" customFormat="1" ht="75" x14ac:dyDescent="0.25">
      <c r="A4" s="136"/>
      <c r="B4" s="61">
        <v>1</v>
      </c>
      <c r="C4" s="61" t="s">
        <v>10</v>
      </c>
      <c r="D4" s="61" t="s">
        <v>1253</v>
      </c>
      <c r="E4" s="61" t="s">
        <v>10</v>
      </c>
      <c r="F4" s="61" t="s">
        <v>1254</v>
      </c>
      <c r="G4" s="61" t="s">
        <v>44</v>
      </c>
      <c r="H4" s="61"/>
      <c r="I4" s="61">
        <v>25992</v>
      </c>
      <c r="J4" s="61">
        <v>1</v>
      </c>
      <c r="K4" s="62">
        <v>1309639</v>
      </c>
      <c r="L4" s="61" t="s">
        <v>75</v>
      </c>
      <c r="M4" s="61" t="s">
        <v>1255</v>
      </c>
      <c r="N4" s="61" t="s">
        <v>1256</v>
      </c>
      <c r="O4" s="61" t="s">
        <v>109</v>
      </c>
      <c r="P4" s="63" t="s">
        <v>1257</v>
      </c>
      <c r="Q4" s="64">
        <v>45548</v>
      </c>
      <c r="R4" s="63" t="s">
        <v>1258</v>
      </c>
      <c r="S4" s="64"/>
      <c r="T4" s="65"/>
      <c r="U4" s="53" t="s">
        <v>64</v>
      </c>
      <c r="V4" s="28"/>
    </row>
    <row r="5" spans="1:22" s="30" customFormat="1" ht="105" x14ac:dyDescent="0.25">
      <c r="A5" s="136"/>
      <c r="B5" s="61">
        <v>2</v>
      </c>
      <c r="C5" s="61" t="s">
        <v>10</v>
      </c>
      <c r="D5" s="61" t="s">
        <v>1253</v>
      </c>
      <c r="E5" s="61" t="s">
        <v>10</v>
      </c>
      <c r="F5" s="61" t="s">
        <v>1259</v>
      </c>
      <c r="G5" s="61" t="s">
        <v>44</v>
      </c>
      <c r="H5" s="61"/>
      <c r="I5" s="61">
        <v>25992</v>
      </c>
      <c r="J5" s="61">
        <v>1</v>
      </c>
      <c r="K5" s="62">
        <v>89917</v>
      </c>
      <c r="L5" s="61" t="s">
        <v>75</v>
      </c>
      <c r="M5" s="61" t="s">
        <v>1260</v>
      </c>
      <c r="N5" s="61" t="s">
        <v>1256</v>
      </c>
      <c r="O5" s="61" t="s">
        <v>77</v>
      </c>
      <c r="P5" s="63" t="s">
        <v>1261</v>
      </c>
      <c r="Q5" s="64">
        <v>45630</v>
      </c>
      <c r="R5" s="63" t="s">
        <v>1262</v>
      </c>
      <c r="S5" s="64">
        <v>45631</v>
      </c>
      <c r="T5" s="65"/>
      <c r="U5" s="53" t="s">
        <v>68</v>
      </c>
      <c r="V5" s="28"/>
    </row>
    <row r="6" spans="1:22" s="30" customFormat="1" ht="135" x14ac:dyDescent="0.25">
      <c r="A6" s="136"/>
      <c r="B6" s="61">
        <v>3</v>
      </c>
      <c r="C6" s="61" t="s">
        <v>10</v>
      </c>
      <c r="D6" s="61" t="s">
        <v>1253</v>
      </c>
      <c r="E6" s="61" t="s">
        <v>10</v>
      </c>
      <c r="F6" s="61" t="s">
        <v>1263</v>
      </c>
      <c r="G6" s="61" t="s">
        <v>44</v>
      </c>
      <c r="H6" s="61"/>
      <c r="I6" s="61">
        <v>20710</v>
      </c>
      <c r="J6" s="61">
        <v>1</v>
      </c>
      <c r="K6" s="62">
        <v>66399</v>
      </c>
      <c r="L6" s="61" t="s">
        <v>75</v>
      </c>
      <c r="M6" s="61" t="s">
        <v>1264</v>
      </c>
      <c r="N6" s="61" t="s">
        <v>1256</v>
      </c>
      <c r="O6" s="61" t="s">
        <v>49</v>
      </c>
      <c r="P6" s="63" t="s">
        <v>1265</v>
      </c>
      <c r="Q6" s="64">
        <v>45930</v>
      </c>
      <c r="R6" s="63" t="s">
        <v>1266</v>
      </c>
      <c r="S6" s="64"/>
      <c r="T6" s="65"/>
      <c r="U6" s="53" t="s">
        <v>52</v>
      </c>
      <c r="V6" s="28"/>
    </row>
    <row r="7" spans="1:22" s="30" customFormat="1" ht="150" x14ac:dyDescent="0.25">
      <c r="A7" s="136"/>
      <c r="B7" s="61">
        <v>4</v>
      </c>
      <c r="C7" s="61" t="s">
        <v>10</v>
      </c>
      <c r="D7" s="61" t="s">
        <v>1253</v>
      </c>
      <c r="E7" s="61" t="s">
        <v>10</v>
      </c>
      <c r="F7" s="61" t="s">
        <v>1267</v>
      </c>
      <c r="G7" s="61" t="s">
        <v>44</v>
      </c>
      <c r="H7" s="61"/>
      <c r="I7" s="61">
        <v>26484</v>
      </c>
      <c r="J7" s="61">
        <v>1</v>
      </c>
      <c r="K7" s="62">
        <v>514080</v>
      </c>
      <c r="L7" s="61" t="s">
        <v>75</v>
      </c>
      <c r="M7" s="61" t="s">
        <v>1268</v>
      </c>
      <c r="N7" s="61" t="s">
        <v>1256</v>
      </c>
      <c r="O7" s="61" t="s">
        <v>49</v>
      </c>
      <c r="P7" s="63" t="s">
        <v>1269</v>
      </c>
      <c r="Q7" s="64">
        <v>46518</v>
      </c>
      <c r="R7" s="63" t="s">
        <v>1270</v>
      </c>
      <c r="S7" s="64"/>
      <c r="T7" s="65"/>
      <c r="U7" s="53" t="s">
        <v>52</v>
      </c>
      <c r="V7" s="28"/>
    </row>
    <row r="8" spans="1:22" s="30" customFormat="1" ht="150" x14ac:dyDescent="0.25">
      <c r="A8" s="136"/>
      <c r="B8" s="61">
        <v>5</v>
      </c>
      <c r="C8" s="61" t="s">
        <v>10</v>
      </c>
      <c r="D8" s="61" t="s">
        <v>1253</v>
      </c>
      <c r="E8" s="61" t="s">
        <v>10</v>
      </c>
      <c r="F8" s="61" t="s">
        <v>1271</v>
      </c>
      <c r="G8" s="61" t="s">
        <v>44</v>
      </c>
      <c r="H8" s="61"/>
      <c r="I8" s="61">
        <v>26484</v>
      </c>
      <c r="J8" s="61">
        <v>1</v>
      </c>
      <c r="K8" s="62">
        <v>1495000</v>
      </c>
      <c r="L8" s="61" t="s">
        <v>75</v>
      </c>
      <c r="M8" s="61" t="s">
        <v>1268</v>
      </c>
      <c r="N8" s="61" t="s">
        <v>1256</v>
      </c>
      <c r="O8" s="61" t="s">
        <v>49</v>
      </c>
      <c r="P8" s="63" t="s">
        <v>1272</v>
      </c>
      <c r="Q8" s="64">
        <v>46508</v>
      </c>
      <c r="R8" s="63" t="s">
        <v>1270</v>
      </c>
      <c r="S8" s="64"/>
      <c r="T8" s="65"/>
      <c r="U8" s="53" t="s">
        <v>52</v>
      </c>
      <c r="V8" s="28"/>
    </row>
    <row r="9" spans="1:22" s="30" customFormat="1" ht="135" x14ac:dyDescent="0.25">
      <c r="A9" s="136"/>
      <c r="B9" s="61">
        <v>6</v>
      </c>
      <c r="C9" s="61" t="s">
        <v>10</v>
      </c>
      <c r="D9" s="61" t="s">
        <v>1253</v>
      </c>
      <c r="E9" s="61" t="s">
        <v>10</v>
      </c>
      <c r="F9" s="61" t="s">
        <v>1273</v>
      </c>
      <c r="G9" s="61" t="s">
        <v>44</v>
      </c>
      <c r="H9" s="61"/>
      <c r="I9" s="61">
        <v>27502</v>
      </c>
      <c r="J9" s="61">
        <v>1</v>
      </c>
      <c r="K9" s="62">
        <v>1003136</v>
      </c>
      <c r="L9" s="61" t="s">
        <v>75</v>
      </c>
      <c r="M9" s="61" t="s">
        <v>1274</v>
      </c>
      <c r="N9" s="61" t="s">
        <v>1256</v>
      </c>
      <c r="O9" s="61" t="s">
        <v>77</v>
      </c>
      <c r="P9" s="63" t="s">
        <v>1275</v>
      </c>
      <c r="Q9" s="64">
        <v>45643</v>
      </c>
      <c r="R9" s="63" t="s">
        <v>1276</v>
      </c>
      <c r="S9" s="64">
        <v>45644</v>
      </c>
      <c r="T9" s="65"/>
      <c r="U9" s="53" t="s">
        <v>68</v>
      </c>
      <c r="V9" s="28"/>
    </row>
    <row r="10" spans="1:22" s="30" customFormat="1" ht="135" x14ac:dyDescent="0.25">
      <c r="A10" s="136"/>
      <c r="B10" s="61">
        <v>7</v>
      </c>
      <c r="C10" s="61" t="s">
        <v>10</v>
      </c>
      <c r="D10" s="61" t="s">
        <v>1253</v>
      </c>
      <c r="E10" s="61" t="s">
        <v>10</v>
      </c>
      <c r="F10" s="61" t="s">
        <v>1277</v>
      </c>
      <c r="G10" s="61" t="s">
        <v>44</v>
      </c>
      <c r="H10" s="61"/>
      <c r="I10" s="61">
        <v>26484</v>
      </c>
      <c r="J10" s="61">
        <v>1</v>
      </c>
      <c r="K10" s="62">
        <v>52303</v>
      </c>
      <c r="L10" s="61" t="s">
        <v>75</v>
      </c>
      <c r="M10" s="61" t="s">
        <v>1278</v>
      </c>
      <c r="N10" s="61" t="s">
        <v>1256</v>
      </c>
      <c r="O10" s="61" t="s">
        <v>49</v>
      </c>
      <c r="P10" s="63" t="s">
        <v>1279</v>
      </c>
      <c r="Q10" s="64">
        <v>46312</v>
      </c>
      <c r="R10" s="63" t="s">
        <v>1280</v>
      </c>
      <c r="S10" s="64"/>
      <c r="T10" s="65"/>
      <c r="U10" s="53" t="s">
        <v>52</v>
      </c>
      <c r="V10" s="28"/>
    </row>
    <row r="11" spans="1:22" s="30" customFormat="1" ht="135" x14ac:dyDescent="0.25">
      <c r="A11" s="136"/>
      <c r="B11" s="61">
        <v>8</v>
      </c>
      <c r="C11" s="61" t="s">
        <v>10</v>
      </c>
      <c r="D11" s="61" t="s">
        <v>1253</v>
      </c>
      <c r="E11" s="61" t="s">
        <v>10</v>
      </c>
      <c r="F11" s="61" t="s">
        <v>1281</v>
      </c>
      <c r="G11" s="61" t="s">
        <v>44</v>
      </c>
      <c r="H11" s="61"/>
      <c r="I11" s="61">
        <v>26484</v>
      </c>
      <c r="J11" s="61">
        <v>1</v>
      </c>
      <c r="K11" s="62">
        <v>418420</v>
      </c>
      <c r="L11" s="61" t="s">
        <v>75</v>
      </c>
      <c r="M11" s="61" t="s">
        <v>1278</v>
      </c>
      <c r="N11" s="61" t="s">
        <v>1256</v>
      </c>
      <c r="O11" s="61" t="s">
        <v>49</v>
      </c>
      <c r="P11" s="63" t="s">
        <v>1282</v>
      </c>
      <c r="Q11" s="64">
        <v>46180</v>
      </c>
      <c r="R11" s="63" t="s">
        <v>1283</v>
      </c>
      <c r="S11" s="64"/>
      <c r="T11" s="65"/>
      <c r="U11" s="53" t="s">
        <v>52</v>
      </c>
      <c r="V11" s="28"/>
    </row>
    <row r="12" spans="1:22" s="30" customFormat="1" ht="135" x14ac:dyDescent="0.25">
      <c r="A12" s="136"/>
      <c r="B12" s="61">
        <v>9</v>
      </c>
      <c r="C12" s="61" t="s">
        <v>10</v>
      </c>
      <c r="D12" s="61" t="s">
        <v>1253</v>
      </c>
      <c r="E12" s="61" t="s">
        <v>10</v>
      </c>
      <c r="F12" s="61" t="s">
        <v>1284</v>
      </c>
      <c r="G12" s="61" t="s">
        <v>44</v>
      </c>
      <c r="H12" s="61"/>
      <c r="I12" s="61">
        <v>26484</v>
      </c>
      <c r="J12" s="61">
        <v>1</v>
      </c>
      <c r="K12" s="62">
        <v>72000</v>
      </c>
      <c r="L12" s="61" t="s">
        <v>75</v>
      </c>
      <c r="M12" s="61" t="s">
        <v>1278</v>
      </c>
      <c r="N12" s="61" t="s">
        <v>1256</v>
      </c>
      <c r="O12" s="61" t="s">
        <v>49</v>
      </c>
      <c r="P12" s="63" t="s">
        <v>1285</v>
      </c>
      <c r="Q12" s="64">
        <v>46222</v>
      </c>
      <c r="R12" s="63" t="s">
        <v>1286</v>
      </c>
      <c r="S12" s="64"/>
      <c r="T12" s="65"/>
      <c r="U12" s="53" t="s">
        <v>52</v>
      </c>
      <c r="V12" s="28"/>
    </row>
    <row r="13" spans="1:22" s="30" customFormat="1" ht="135" x14ac:dyDescent="0.25">
      <c r="A13" s="136"/>
      <c r="B13" s="61">
        <v>10</v>
      </c>
      <c r="C13" s="61" t="s">
        <v>10</v>
      </c>
      <c r="D13" s="61" t="s">
        <v>1253</v>
      </c>
      <c r="E13" s="61" t="s">
        <v>10</v>
      </c>
      <c r="F13" s="61" t="s">
        <v>1287</v>
      </c>
      <c r="G13" s="61" t="s">
        <v>44</v>
      </c>
      <c r="H13" s="61"/>
      <c r="I13" s="61">
        <v>26484</v>
      </c>
      <c r="J13" s="61">
        <v>1</v>
      </c>
      <c r="K13" s="62">
        <v>9000</v>
      </c>
      <c r="L13" s="61" t="s">
        <v>75</v>
      </c>
      <c r="M13" s="61" t="s">
        <v>1278</v>
      </c>
      <c r="N13" s="61" t="s">
        <v>1256</v>
      </c>
      <c r="O13" s="61" t="s">
        <v>49</v>
      </c>
      <c r="P13" s="63" t="s">
        <v>1288</v>
      </c>
      <c r="Q13" s="64">
        <v>46334</v>
      </c>
      <c r="R13" s="63" t="s">
        <v>1289</v>
      </c>
      <c r="S13" s="64"/>
      <c r="T13" s="65"/>
      <c r="U13" s="53" t="s">
        <v>52</v>
      </c>
      <c r="V13" s="28"/>
    </row>
    <row r="14" spans="1:22" s="30" customFormat="1" ht="120" x14ac:dyDescent="0.25">
      <c r="A14" s="136"/>
      <c r="B14" s="61">
        <v>11</v>
      </c>
      <c r="C14" s="61" t="s">
        <v>10</v>
      </c>
      <c r="D14" s="61" t="s">
        <v>1253</v>
      </c>
      <c r="E14" s="61" t="s">
        <v>10</v>
      </c>
      <c r="F14" s="61" t="s">
        <v>1290</v>
      </c>
      <c r="G14" s="61" t="s">
        <v>44</v>
      </c>
      <c r="H14" s="61"/>
      <c r="I14" s="61">
        <v>27502</v>
      </c>
      <c r="J14" s="61">
        <v>1</v>
      </c>
      <c r="K14" s="62">
        <v>47148</v>
      </c>
      <c r="L14" s="61" t="s">
        <v>75</v>
      </c>
      <c r="M14" s="61" t="s">
        <v>1291</v>
      </c>
      <c r="N14" s="61" t="s">
        <v>1256</v>
      </c>
      <c r="O14" s="61" t="s">
        <v>49</v>
      </c>
      <c r="P14" s="63" t="s">
        <v>1292</v>
      </c>
      <c r="Q14" s="64">
        <v>45709</v>
      </c>
      <c r="R14" s="63" t="s">
        <v>1293</v>
      </c>
      <c r="S14" s="64"/>
      <c r="T14" s="65"/>
      <c r="U14" s="53" t="s">
        <v>52</v>
      </c>
      <c r="V14" s="28"/>
    </row>
    <row r="15" spans="1:22" s="30" customFormat="1" ht="135" x14ac:dyDescent="0.25">
      <c r="A15" s="136"/>
      <c r="B15" s="61">
        <v>12</v>
      </c>
      <c r="C15" s="61" t="s">
        <v>10</v>
      </c>
      <c r="D15" s="61" t="s">
        <v>1253</v>
      </c>
      <c r="E15" s="61" t="s">
        <v>10</v>
      </c>
      <c r="F15" s="61" t="s">
        <v>1294</v>
      </c>
      <c r="G15" s="61" t="s">
        <v>44</v>
      </c>
      <c r="H15" s="61"/>
      <c r="I15" s="61">
        <v>27502</v>
      </c>
      <c r="J15" s="61">
        <v>1</v>
      </c>
      <c r="K15" s="62">
        <v>1334976.6000000001</v>
      </c>
      <c r="L15" s="61" t="s">
        <v>75</v>
      </c>
      <c r="M15" s="61" t="s">
        <v>1295</v>
      </c>
      <c r="N15" s="61" t="s">
        <v>1256</v>
      </c>
      <c r="O15" s="61" t="s">
        <v>49</v>
      </c>
      <c r="P15" s="63" t="s">
        <v>1296</v>
      </c>
      <c r="Q15" s="64">
        <v>45863</v>
      </c>
      <c r="R15" s="63" t="s">
        <v>1297</v>
      </c>
      <c r="S15" s="64"/>
      <c r="T15" s="65"/>
      <c r="U15" s="53" t="s">
        <v>52</v>
      </c>
      <c r="V15" s="28"/>
    </row>
    <row r="16" spans="1:22" s="30" customFormat="1" ht="105" x14ac:dyDescent="0.25">
      <c r="A16" s="136"/>
      <c r="B16" s="61">
        <v>13</v>
      </c>
      <c r="C16" s="61" t="s">
        <v>10</v>
      </c>
      <c r="D16" s="61" t="s">
        <v>1253</v>
      </c>
      <c r="E16" s="61" t="s">
        <v>10</v>
      </c>
      <c r="F16" s="61" t="s">
        <v>1298</v>
      </c>
      <c r="G16" s="61" t="s">
        <v>44</v>
      </c>
      <c r="H16" s="61"/>
      <c r="I16" s="61">
        <v>25992</v>
      </c>
      <c r="J16" s="61">
        <v>1</v>
      </c>
      <c r="K16" s="62">
        <v>1525221</v>
      </c>
      <c r="L16" s="61" t="s">
        <v>75</v>
      </c>
      <c r="M16" s="61" t="s">
        <v>1299</v>
      </c>
      <c r="N16" s="61" t="s">
        <v>1256</v>
      </c>
      <c r="O16" s="61" t="s">
        <v>49</v>
      </c>
      <c r="P16" s="63" t="s">
        <v>1300</v>
      </c>
      <c r="Q16" s="64">
        <v>46012</v>
      </c>
      <c r="R16" s="63" t="s">
        <v>1301</v>
      </c>
      <c r="S16" s="64"/>
      <c r="T16" s="65"/>
      <c r="U16" s="53" t="s">
        <v>52</v>
      </c>
      <c r="V16" s="28"/>
    </row>
    <row r="17" spans="1:22" s="30" customFormat="1" ht="105" x14ac:dyDescent="0.25">
      <c r="A17" s="136"/>
      <c r="B17" s="61">
        <v>14</v>
      </c>
      <c r="C17" s="61" t="s">
        <v>10</v>
      </c>
      <c r="D17" s="61" t="s">
        <v>1253</v>
      </c>
      <c r="E17" s="61" t="s">
        <v>10</v>
      </c>
      <c r="F17" s="61" t="s">
        <v>1302</v>
      </c>
      <c r="G17" s="61" t="s">
        <v>44</v>
      </c>
      <c r="H17" s="61"/>
      <c r="I17" s="61">
        <v>27243</v>
      </c>
      <c r="J17" s="61">
        <v>1</v>
      </c>
      <c r="K17" s="62">
        <v>117919</v>
      </c>
      <c r="L17" s="61" t="s">
        <v>75</v>
      </c>
      <c r="M17" s="61" t="s">
        <v>1303</v>
      </c>
      <c r="N17" s="61" t="s">
        <v>1256</v>
      </c>
      <c r="O17" s="61" t="s">
        <v>49</v>
      </c>
      <c r="P17" s="63" t="s">
        <v>1304</v>
      </c>
      <c r="Q17" s="64">
        <v>46208</v>
      </c>
      <c r="R17" s="63" t="s">
        <v>1305</v>
      </c>
      <c r="S17" s="64"/>
      <c r="T17" s="65"/>
      <c r="U17" s="53" t="s">
        <v>52</v>
      </c>
      <c r="V17" s="28"/>
    </row>
    <row r="18" spans="1:22" s="30" customFormat="1" ht="75" x14ac:dyDescent="0.25">
      <c r="A18" s="136"/>
      <c r="B18" s="61">
        <v>15</v>
      </c>
      <c r="C18" s="61" t="s">
        <v>10</v>
      </c>
      <c r="D18" s="61" t="s">
        <v>1253</v>
      </c>
      <c r="E18" s="61" t="s">
        <v>10</v>
      </c>
      <c r="F18" s="61" t="s">
        <v>1306</v>
      </c>
      <c r="G18" s="61" t="s">
        <v>44</v>
      </c>
      <c r="H18" s="61"/>
      <c r="I18" s="61">
        <v>27502</v>
      </c>
      <c r="J18" s="61">
        <v>1</v>
      </c>
      <c r="K18" s="62">
        <v>2599389</v>
      </c>
      <c r="L18" s="61" t="s">
        <v>75</v>
      </c>
      <c r="M18" s="61" t="s">
        <v>1307</v>
      </c>
      <c r="N18" s="61" t="s">
        <v>1256</v>
      </c>
      <c r="O18" s="61" t="s">
        <v>49</v>
      </c>
      <c r="P18" s="63" t="s">
        <v>1308</v>
      </c>
      <c r="Q18" s="64">
        <v>46350</v>
      </c>
      <c r="R18" s="63" t="s">
        <v>1309</v>
      </c>
      <c r="S18" s="64"/>
      <c r="T18" s="65"/>
      <c r="U18" s="53" t="s">
        <v>52</v>
      </c>
      <c r="V18" s="28"/>
    </row>
    <row r="19" spans="1:22" s="30" customFormat="1" ht="90" x14ac:dyDescent="0.25">
      <c r="A19" s="136"/>
      <c r="B19" s="61">
        <v>16</v>
      </c>
      <c r="C19" s="61" t="s">
        <v>10</v>
      </c>
      <c r="D19" s="61" t="s">
        <v>1253</v>
      </c>
      <c r="E19" s="61" t="s">
        <v>10</v>
      </c>
      <c r="F19" s="61" t="s">
        <v>1310</v>
      </c>
      <c r="G19" s="61" t="s">
        <v>89</v>
      </c>
      <c r="H19" s="61">
        <v>7050</v>
      </c>
      <c r="I19" s="61"/>
      <c r="J19" s="61">
        <v>1</v>
      </c>
      <c r="K19" s="62">
        <v>23112124.859999999</v>
      </c>
      <c r="L19" s="61" t="s">
        <v>75</v>
      </c>
      <c r="M19" s="61" t="s">
        <v>1311</v>
      </c>
      <c r="N19" s="61" t="s">
        <v>1256</v>
      </c>
      <c r="O19" s="61" t="s">
        <v>63</v>
      </c>
      <c r="P19" s="63"/>
      <c r="Q19" s="64"/>
      <c r="R19" s="63"/>
      <c r="S19" s="64">
        <v>45595</v>
      </c>
      <c r="T19" s="65" t="s">
        <v>1312</v>
      </c>
      <c r="U19" s="53" t="s">
        <v>68</v>
      </c>
      <c r="V19" s="28"/>
    </row>
    <row r="20" spans="1:22" s="30" customFormat="1" ht="150" x14ac:dyDescent="0.25">
      <c r="A20" s="136"/>
      <c r="B20" s="61">
        <v>17</v>
      </c>
      <c r="C20" s="61" t="s">
        <v>10</v>
      </c>
      <c r="D20" s="61" t="s">
        <v>1253</v>
      </c>
      <c r="E20" s="61" t="s">
        <v>10</v>
      </c>
      <c r="F20" s="61" t="s">
        <v>1313</v>
      </c>
      <c r="G20" s="61" t="s">
        <v>89</v>
      </c>
      <c r="H20" s="61">
        <v>7010</v>
      </c>
      <c r="I20" s="61"/>
      <c r="J20" s="61">
        <v>1</v>
      </c>
      <c r="K20" s="62">
        <v>279600</v>
      </c>
      <c r="L20" s="61" t="s">
        <v>46</v>
      </c>
      <c r="M20" s="61" t="s">
        <v>1314</v>
      </c>
      <c r="N20" s="61" t="s">
        <v>1256</v>
      </c>
      <c r="O20" s="61" t="s">
        <v>63</v>
      </c>
      <c r="P20" s="63"/>
      <c r="Q20" s="64"/>
      <c r="R20" s="63"/>
      <c r="S20" s="64">
        <v>45600</v>
      </c>
      <c r="T20" s="65" t="s">
        <v>1315</v>
      </c>
      <c r="U20" s="53" t="s">
        <v>68</v>
      </c>
      <c r="V20" s="28"/>
    </row>
    <row r="21" spans="1:22" s="30" customFormat="1" ht="195" x14ac:dyDescent="0.25">
      <c r="A21" s="136"/>
      <c r="B21" s="61">
        <v>18</v>
      </c>
      <c r="C21" s="61" t="s">
        <v>10</v>
      </c>
      <c r="D21" s="61" t="s">
        <v>1253</v>
      </c>
      <c r="E21" s="61" t="s">
        <v>10</v>
      </c>
      <c r="F21" s="61" t="s">
        <v>1316</v>
      </c>
      <c r="G21" s="61" t="s">
        <v>89</v>
      </c>
      <c r="H21" s="61">
        <v>7010</v>
      </c>
      <c r="I21" s="61"/>
      <c r="J21" s="61">
        <v>1</v>
      </c>
      <c r="K21" s="62">
        <v>3145896</v>
      </c>
      <c r="L21" s="61" t="s">
        <v>75</v>
      </c>
      <c r="M21" s="61" t="s">
        <v>1317</v>
      </c>
      <c r="N21" s="61" t="s">
        <v>1256</v>
      </c>
      <c r="O21" s="61" t="s">
        <v>63</v>
      </c>
      <c r="P21" s="63"/>
      <c r="Q21" s="64"/>
      <c r="R21" s="63"/>
      <c r="S21" s="64">
        <v>45595</v>
      </c>
      <c r="T21" s="65" t="s">
        <v>1318</v>
      </c>
      <c r="U21" s="53" t="s">
        <v>68</v>
      </c>
      <c r="V21" s="28"/>
    </row>
    <row r="22" spans="1:22" s="30" customFormat="1" ht="45" x14ac:dyDescent="0.25">
      <c r="A22" s="136"/>
      <c r="B22" s="61">
        <v>19</v>
      </c>
      <c r="C22" s="61" t="s">
        <v>10</v>
      </c>
      <c r="D22" s="61" t="s">
        <v>1253</v>
      </c>
      <c r="E22" s="61" t="s">
        <v>10</v>
      </c>
      <c r="F22" s="61" t="s">
        <v>1319</v>
      </c>
      <c r="G22" s="61" t="s">
        <v>89</v>
      </c>
      <c r="H22" s="61">
        <v>7050</v>
      </c>
      <c r="I22" s="61"/>
      <c r="J22" s="61">
        <v>1</v>
      </c>
      <c r="K22" s="62">
        <v>840000</v>
      </c>
      <c r="L22" s="61" t="s">
        <v>46</v>
      </c>
      <c r="M22" s="61" t="s">
        <v>1320</v>
      </c>
      <c r="N22" s="61" t="s">
        <v>1256</v>
      </c>
      <c r="O22" s="61" t="s">
        <v>63</v>
      </c>
      <c r="P22" s="63"/>
      <c r="Q22" s="64"/>
      <c r="R22" s="63"/>
      <c r="S22" s="64">
        <v>45458</v>
      </c>
      <c r="T22" s="65"/>
      <c r="U22" s="53" t="s">
        <v>68</v>
      </c>
      <c r="V22" s="28"/>
    </row>
    <row r="23" spans="1:22" s="30" customFormat="1" ht="90" x14ac:dyDescent="0.25">
      <c r="A23" s="136"/>
      <c r="B23" s="61">
        <v>20</v>
      </c>
      <c r="C23" s="61" t="s">
        <v>10</v>
      </c>
      <c r="D23" s="61" t="s">
        <v>1253</v>
      </c>
      <c r="E23" s="61" t="s">
        <v>10</v>
      </c>
      <c r="F23" s="61" t="s">
        <v>1321</v>
      </c>
      <c r="G23" s="61" t="s">
        <v>89</v>
      </c>
      <c r="H23" s="61">
        <v>7050</v>
      </c>
      <c r="I23" s="61"/>
      <c r="J23" s="61">
        <v>1</v>
      </c>
      <c r="K23" s="62">
        <v>1000000</v>
      </c>
      <c r="L23" s="61" t="s">
        <v>75</v>
      </c>
      <c r="M23" s="61" t="s">
        <v>1311</v>
      </c>
      <c r="N23" s="61" t="s">
        <v>1256</v>
      </c>
      <c r="O23" s="61" t="s">
        <v>63</v>
      </c>
      <c r="P23" s="63"/>
      <c r="Q23" s="64"/>
      <c r="R23" s="63"/>
      <c r="S23" s="64">
        <v>45458</v>
      </c>
      <c r="T23" s="65"/>
      <c r="U23" s="53" t="s">
        <v>68</v>
      </c>
      <c r="V23" s="28"/>
    </row>
    <row r="24" spans="1:22" s="30" customFormat="1" ht="135" x14ac:dyDescent="0.25">
      <c r="A24" s="136"/>
      <c r="B24" s="61">
        <v>21</v>
      </c>
      <c r="C24" s="61" t="s">
        <v>10</v>
      </c>
      <c r="D24" s="61" t="s">
        <v>1253</v>
      </c>
      <c r="E24" s="61" t="s">
        <v>10</v>
      </c>
      <c r="F24" s="61" t="s">
        <v>1322</v>
      </c>
      <c r="G24" s="61" t="s">
        <v>44</v>
      </c>
      <c r="H24" s="61"/>
      <c r="I24" s="61">
        <v>27502</v>
      </c>
      <c r="J24" s="61">
        <v>1</v>
      </c>
      <c r="K24" s="62">
        <v>500000</v>
      </c>
      <c r="L24" s="61" t="s">
        <v>75</v>
      </c>
      <c r="M24" s="61" t="s">
        <v>1323</v>
      </c>
      <c r="N24" s="61" t="s">
        <v>1256</v>
      </c>
      <c r="O24" s="61" t="s">
        <v>77</v>
      </c>
      <c r="P24" s="63"/>
      <c r="Q24" s="64"/>
      <c r="R24" s="63"/>
      <c r="S24" s="64">
        <v>45519</v>
      </c>
      <c r="T24" s="65"/>
      <c r="U24" s="53" t="s">
        <v>68</v>
      </c>
      <c r="V24" s="28"/>
    </row>
    <row r="25" spans="1:22" s="30" customFormat="1" ht="135" x14ac:dyDescent="0.25">
      <c r="A25" s="136"/>
      <c r="B25" s="61">
        <v>22</v>
      </c>
      <c r="C25" s="61" t="s">
        <v>10</v>
      </c>
      <c r="D25" s="61" t="s">
        <v>1253</v>
      </c>
      <c r="E25" s="61" t="s">
        <v>10</v>
      </c>
      <c r="F25" s="61" t="s">
        <v>1324</v>
      </c>
      <c r="G25" s="61" t="s">
        <v>44</v>
      </c>
      <c r="H25" s="61"/>
      <c r="I25" s="61">
        <v>27502</v>
      </c>
      <c r="J25" s="61">
        <v>1</v>
      </c>
      <c r="K25" s="62">
        <v>500000</v>
      </c>
      <c r="L25" s="61" t="s">
        <v>75</v>
      </c>
      <c r="M25" s="61" t="s">
        <v>1274</v>
      </c>
      <c r="N25" s="61" t="s">
        <v>1256</v>
      </c>
      <c r="O25" s="61" t="s">
        <v>77</v>
      </c>
      <c r="P25" s="63"/>
      <c r="Q25" s="64"/>
      <c r="R25" s="63"/>
      <c r="S25" s="64">
        <v>45488</v>
      </c>
      <c r="T25" s="65"/>
      <c r="U25" s="53" t="s">
        <v>68</v>
      </c>
      <c r="V25" s="28"/>
    </row>
    <row r="26" spans="1:22" s="30" customFormat="1" ht="75" x14ac:dyDescent="0.25">
      <c r="A26" s="136"/>
      <c r="B26" s="61">
        <v>23</v>
      </c>
      <c r="C26" s="61" t="s">
        <v>10</v>
      </c>
      <c r="D26" s="61" t="s">
        <v>1253</v>
      </c>
      <c r="E26" s="61" t="s">
        <v>10</v>
      </c>
      <c r="F26" s="61" t="s">
        <v>1325</v>
      </c>
      <c r="G26" s="61" t="s">
        <v>44</v>
      </c>
      <c r="H26" s="61"/>
      <c r="I26" s="61">
        <v>26077</v>
      </c>
      <c r="J26" s="61">
        <v>1</v>
      </c>
      <c r="K26" s="62">
        <v>41000</v>
      </c>
      <c r="L26" s="61" t="s">
        <v>75</v>
      </c>
      <c r="M26" s="61" t="s">
        <v>1326</v>
      </c>
      <c r="N26" s="61" t="s">
        <v>1256</v>
      </c>
      <c r="O26" s="61" t="s">
        <v>77</v>
      </c>
      <c r="P26" s="63" t="s">
        <v>53</v>
      </c>
      <c r="Q26" s="64" t="s">
        <v>53</v>
      </c>
      <c r="R26" s="63" t="s">
        <v>53</v>
      </c>
      <c r="S26" s="64">
        <v>45595</v>
      </c>
      <c r="T26" s="65" t="s">
        <v>1327</v>
      </c>
      <c r="U26" s="53" t="s">
        <v>68</v>
      </c>
      <c r="V26" s="28"/>
    </row>
    <row r="27" spans="1:22" s="30" customFormat="1" ht="210" x14ac:dyDescent="0.25">
      <c r="A27" s="28"/>
      <c r="B27" s="99">
        <v>24</v>
      </c>
      <c r="C27" s="99" t="s">
        <v>10</v>
      </c>
      <c r="D27" s="99" t="s">
        <v>1253</v>
      </c>
      <c r="E27" s="99" t="s">
        <v>10</v>
      </c>
      <c r="F27" s="99" t="s">
        <v>1328</v>
      </c>
      <c r="G27" s="14" t="s">
        <v>44</v>
      </c>
      <c r="H27" s="61"/>
      <c r="I27" s="61">
        <v>25992</v>
      </c>
      <c r="J27" s="99">
        <v>1</v>
      </c>
      <c r="K27" s="100">
        <v>4273800</v>
      </c>
      <c r="L27" s="101" t="s">
        <v>75</v>
      </c>
      <c r="M27" s="99" t="s">
        <v>1329</v>
      </c>
      <c r="N27" s="99" t="s">
        <v>1256</v>
      </c>
      <c r="O27" s="99" t="s">
        <v>63</v>
      </c>
      <c r="P27" s="102"/>
      <c r="Q27" s="103"/>
      <c r="R27" s="103"/>
      <c r="S27" s="103">
        <v>45337</v>
      </c>
      <c r="T27" s="104"/>
      <c r="U27" s="53" t="s">
        <v>68</v>
      </c>
      <c r="V27" s="28"/>
    </row>
    <row r="28" spans="1:22" s="30" customFormat="1" ht="105" x14ac:dyDescent="0.25">
      <c r="A28" s="28"/>
      <c r="B28" s="181">
        <v>25</v>
      </c>
      <c r="C28" s="137" t="s">
        <v>10</v>
      </c>
      <c r="D28" s="137" t="s">
        <v>1253</v>
      </c>
      <c r="E28" s="137" t="s">
        <v>10</v>
      </c>
      <c r="F28" s="137" t="s">
        <v>1330</v>
      </c>
      <c r="G28" s="144" t="s">
        <v>44</v>
      </c>
      <c r="H28" s="145" t="s">
        <v>444</v>
      </c>
      <c r="I28" s="146">
        <v>27502</v>
      </c>
      <c r="J28" s="137">
        <v>4.5</v>
      </c>
      <c r="K28" s="140" t="s">
        <v>1331</v>
      </c>
      <c r="L28" s="141" t="s">
        <v>75</v>
      </c>
      <c r="M28" s="137" t="s">
        <v>1299</v>
      </c>
      <c r="N28" s="137" t="s">
        <v>1256</v>
      </c>
      <c r="O28" s="137" t="s">
        <v>63</v>
      </c>
      <c r="P28" s="142" t="s">
        <v>444</v>
      </c>
      <c r="Q28" s="143" t="s">
        <v>444</v>
      </c>
      <c r="R28" s="143" t="s">
        <v>444</v>
      </c>
      <c r="S28" s="143">
        <v>45544</v>
      </c>
      <c r="T28" s="215" t="s">
        <v>1332</v>
      </c>
      <c r="U28" s="214"/>
      <c r="V28" s="28"/>
    </row>
    <row r="29" spans="1:22" s="30" customFormat="1" ht="150" x14ac:dyDescent="0.25">
      <c r="A29" s="28"/>
      <c r="B29" s="182">
        <v>26</v>
      </c>
      <c r="C29" s="137" t="s">
        <v>10</v>
      </c>
      <c r="D29" s="137" t="s">
        <v>1253</v>
      </c>
      <c r="E29" s="137" t="s">
        <v>10</v>
      </c>
      <c r="F29" s="137" t="s">
        <v>1333</v>
      </c>
      <c r="G29" s="138" t="s">
        <v>44</v>
      </c>
      <c r="H29" s="139" t="s">
        <v>444</v>
      </c>
      <c r="I29" s="139">
        <v>27502</v>
      </c>
      <c r="J29" s="137">
        <v>50</v>
      </c>
      <c r="K29" s="140" t="s">
        <v>1334</v>
      </c>
      <c r="L29" s="141" t="s">
        <v>75</v>
      </c>
      <c r="M29" s="137" t="s">
        <v>1335</v>
      </c>
      <c r="N29" s="137" t="s">
        <v>1256</v>
      </c>
      <c r="O29" s="137" t="s">
        <v>63</v>
      </c>
      <c r="P29" s="142" t="s">
        <v>444</v>
      </c>
      <c r="Q29" s="143" t="s">
        <v>444</v>
      </c>
      <c r="R29" s="143" t="s">
        <v>444</v>
      </c>
      <c r="S29" s="143" t="s">
        <v>444</v>
      </c>
      <c r="T29" s="215" t="s">
        <v>444</v>
      </c>
      <c r="U29" s="214"/>
      <c r="V29" s="28"/>
    </row>
    <row r="30" spans="1:22" s="30" customFormat="1" ht="90" x14ac:dyDescent="0.25">
      <c r="A30" s="28"/>
      <c r="B30" s="182">
        <v>27</v>
      </c>
      <c r="C30" s="137" t="s">
        <v>10</v>
      </c>
      <c r="D30" s="137" t="s">
        <v>1253</v>
      </c>
      <c r="E30" s="137" t="s">
        <v>10</v>
      </c>
      <c r="F30" s="137" t="s">
        <v>1336</v>
      </c>
      <c r="G30" s="138" t="s">
        <v>89</v>
      </c>
      <c r="H30" s="139">
        <v>7050</v>
      </c>
      <c r="I30" s="139" t="s">
        <v>444</v>
      </c>
      <c r="J30" s="137">
        <v>2</v>
      </c>
      <c r="K30" s="140" t="s">
        <v>1337</v>
      </c>
      <c r="L30" s="141" t="s">
        <v>75</v>
      </c>
      <c r="M30" s="137" t="s">
        <v>1338</v>
      </c>
      <c r="N30" s="137" t="s">
        <v>1256</v>
      </c>
      <c r="O30" s="137" t="s">
        <v>63</v>
      </c>
      <c r="P30" s="142" t="s">
        <v>444</v>
      </c>
      <c r="Q30" s="143" t="s">
        <v>444</v>
      </c>
      <c r="R30" s="143" t="s">
        <v>444</v>
      </c>
      <c r="S30" s="143">
        <v>45607</v>
      </c>
      <c r="T30" s="215" t="s">
        <v>1339</v>
      </c>
      <c r="U30" s="214"/>
      <c r="V30" s="28"/>
    </row>
    <row r="31" spans="1:22" s="30" customFormat="1" ht="150" x14ac:dyDescent="0.25">
      <c r="A31" s="28"/>
      <c r="B31" s="182">
        <v>28</v>
      </c>
      <c r="C31" s="137" t="s">
        <v>10</v>
      </c>
      <c r="D31" s="137" t="s">
        <v>1253</v>
      </c>
      <c r="E31" s="137" t="s">
        <v>10</v>
      </c>
      <c r="F31" s="137" t="s">
        <v>1340</v>
      </c>
      <c r="G31" s="138" t="s">
        <v>44</v>
      </c>
      <c r="H31" s="139" t="s">
        <v>444</v>
      </c>
      <c r="I31" s="139">
        <v>27219</v>
      </c>
      <c r="J31" s="137">
        <v>63</v>
      </c>
      <c r="K31" s="140" t="s">
        <v>1341</v>
      </c>
      <c r="L31" s="141" t="s">
        <v>75</v>
      </c>
      <c r="M31" s="137" t="s">
        <v>1342</v>
      </c>
      <c r="N31" s="137" t="s">
        <v>1256</v>
      </c>
      <c r="O31" s="137" t="s">
        <v>63</v>
      </c>
      <c r="P31" s="142" t="s">
        <v>444</v>
      </c>
      <c r="Q31" s="143" t="s">
        <v>444</v>
      </c>
      <c r="R31" s="143" t="s">
        <v>444</v>
      </c>
      <c r="S31" s="143" t="s">
        <v>1343</v>
      </c>
      <c r="T31" s="216" t="s">
        <v>1344</v>
      </c>
      <c r="U31" s="214"/>
      <c r="V31" s="28"/>
    </row>
    <row r="32" spans="1:22" s="30" customFormat="1" ht="90" x14ac:dyDescent="0.25">
      <c r="A32" s="28"/>
      <c r="B32" s="182">
        <v>29</v>
      </c>
      <c r="C32" s="137" t="s">
        <v>10</v>
      </c>
      <c r="D32" s="137" t="s">
        <v>1253</v>
      </c>
      <c r="E32" s="137" t="s">
        <v>10</v>
      </c>
      <c r="F32" s="139" t="s">
        <v>1345</v>
      </c>
      <c r="G32" s="138" t="s">
        <v>89</v>
      </c>
      <c r="H32" s="139">
        <v>7010</v>
      </c>
      <c r="I32" s="139" t="s">
        <v>444</v>
      </c>
      <c r="J32" s="137">
        <v>2</v>
      </c>
      <c r="K32" s="140" t="s">
        <v>1346</v>
      </c>
      <c r="L32" s="141" t="s">
        <v>75</v>
      </c>
      <c r="M32" s="137" t="s">
        <v>1347</v>
      </c>
      <c r="N32" s="137" t="s">
        <v>1256</v>
      </c>
      <c r="O32" s="137" t="s">
        <v>63</v>
      </c>
      <c r="P32" s="142" t="s">
        <v>444</v>
      </c>
      <c r="Q32" s="143" t="s">
        <v>444</v>
      </c>
      <c r="R32" s="143" t="s">
        <v>444</v>
      </c>
      <c r="S32" s="143">
        <v>45515</v>
      </c>
      <c r="T32" s="215" t="s">
        <v>1348</v>
      </c>
      <c r="U32" s="214"/>
      <c r="V32" s="28"/>
    </row>
    <row r="33" spans="1:22" s="30" customFormat="1" ht="90" x14ac:dyDescent="0.25">
      <c r="A33" s="28"/>
      <c r="B33" s="182">
        <v>30</v>
      </c>
      <c r="C33" s="137" t="s">
        <v>10</v>
      </c>
      <c r="D33" s="137" t="s">
        <v>1253</v>
      </c>
      <c r="E33" s="137" t="s">
        <v>10</v>
      </c>
      <c r="F33" s="137" t="s">
        <v>1349</v>
      </c>
      <c r="G33" s="138" t="s">
        <v>44</v>
      </c>
      <c r="H33" s="139" t="s">
        <v>444</v>
      </c>
      <c r="I33" s="139">
        <v>27502</v>
      </c>
      <c r="J33" s="137">
        <v>1</v>
      </c>
      <c r="K33" s="140" t="s">
        <v>1350</v>
      </c>
      <c r="L33" s="141" t="s">
        <v>75</v>
      </c>
      <c r="M33" s="137" t="s">
        <v>1351</v>
      </c>
      <c r="N33" s="137" t="s">
        <v>1256</v>
      </c>
      <c r="O33" s="137" t="s">
        <v>63</v>
      </c>
      <c r="P33" s="142" t="s">
        <v>444</v>
      </c>
      <c r="Q33" s="143" t="s">
        <v>444</v>
      </c>
      <c r="R33" s="143" t="s">
        <v>444</v>
      </c>
      <c r="S33" s="143" t="s">
        <v>1352</v>
      </c>
      <c r="T33" s="215" t="s">
        <v>1353</v>
      </c>
      <c r="U33" s="214"/>
      <c r="V33" s="28"/>
    </row>
    <row r="34" spans="1:22" x14ac:dyDescent="0.25">
      <c r="A34" s="1"/>
      <c r="B34" s="1"/>
      <c r="C34" s="1"/>
      <c r="D34" s="1"/>
      <c r="E34" s="1"/>
      <c r="F34" s="1"/>
      <c r="G34" s="1"/>
      <c r="H34" s="1"/>
      <c r="I34" s="1"/>
      <c r="J34" s="1"/>
      <c r="K34" s="1"/>
      <c r="L34" s="1"/>
      <c r="M34" s="1"/>
      <c r="N34" s="1"/>
      <c r="O34" s="1"/>
      <c r="P34" s="1"/>
      <c r="Q34" s="1"/>
      <c r="R34" s="1"/>
      <c r="S34" s="1"/>
      <c r="T34" s="1"/>
      <c r="U34" s="1"/>
      <c r="V34" s="1"/>
    </row>
    <row r="35" spans="1:22" x14ac:dyDescent="0.25">
      <c r="A35" s="1"/>
      <c r="B35" s="1"/>
      <c r="C35" s="1"/>
      <c r="D35" s="1"/>
      <c r="E35" s="1"/>
      <c r="F35" s="1"/>
      <c r="G35" s="1"/>
      <c r="H35" s="1"/>
      <c r="I35" s="1"/>
      <c r="J35" s="1"/>
      <c r="K35" s="1"/>
      <c r="L35" s="1"/>
      <c r="M35" s="1"/>
      <c r="N35" s="1"/>
      <c r="O35" s="1"/>
      <c r="P35" s="1"/>
      <c r="Q35" s="1"/>
      <c r="R35" s="1"/>
      <c r="S35" s="1"/>
      <c r="T35" s="1"/>
      <c r="U35" s="1"/>
      <c r="V35" s="1"/>
    </row>
    <row r="36" spans="1:22" x14ac:dyDescent="0.25">
      <c r="A36" s="1"/>
      <c r="B36" s="1"/>
      <c r="C36" s="1"/>
      <c r="D36" s="1"/>
      <c r="E36" s="1"/>
      <c r="F36" s="1"/>
      <c r="G36" s="1"/>
      <c r="H36" s="1"/>
      <c r="I36" s="1"/>
      <c r="J36" s="1"/>
      <c r="K36" s="1"/>
      <c r="L36" s="1"/>
      <c r="M36" s="1"/>
      <c r="N36" s="1"/>
      <c r="O36" s="1"/>
      <c r="P36" s="1"/>
      <c r="Q36" s="1"/>
      <c r="R36" s="1"/>
      <c r="S36" s="1"/>
      <c r="T36" s="1"/>
      <c r="U36" s="1"/>
      <c r="V36" s="1"/>
    </row>
    <row r="37" spans="1:22" x14ac:dyDescent="0.25">
      <c r="A37" s="1"/>
      <c r="B37" s="1"/>
      <c r="C37" s="1"/>
      <c r="D37" s="1"/>
      <c r="E37" s="1"/>
      <c r="F37" s="1"/>
      <c r="G37" s="1"/>
      <c r="H37" s="1"/>
      <c r="I37" s="1"/>
      <c r="J37" s="1"/>
      <c r="K37" s="1"/>
      <c r="L37" s="1"/>
      <c r="M37" s="1"/>
      <c r="N37" s="1"/>
      <c r="O37" s="1"/>
      <c r="P37" s="1"/>
      <c r="Q37" s="1"/>
      <c r="R37" s="1"/>
      <c r="S37" s="1"/>
      <c r="T37" s="1"/>
      <c r="U37" s="1"/>
      <c r="V37" s="1"/>
    </row>
    <row r="38" spans="1:22" x14ac:dyDescent="0.25">
      <c r="A38" s="1"/>
      <c r="B38" s="1"/>
      <c r="C38" s="1"/>
      <c r="D38" s="1"/>
      <c r="E38" s="1"/>
      <c r="F38" s="1"/>
      <c r="G38" s="1"/>
      <c r="H38" s="1"/>
      <c r="I38" s="1"/>
      <c r="J38" s="1"/>
      <c r="K38" s="1"/>
      <c r="L38" s="1"/>
      <c r="M38" s="1"/>
      <c r="N38" s="1"/>
      <c r="O38" s="1"/>
      <c r="P38" s="1"/>
      <c r="Q38" s="1"/>
      <c r="R38" s="1"/>
      <c r="S38" s="1"/>
      <c r="T38" s="1"/>
      <c r="U38" s="1"/>
      <c r="V38" s="1"/>
    </row>
    <row r="39" spans="1:22" x14ac:dyDescent="0.25">
      <c r="A39" s="1"/>
      <c r="B39" s="1"/>
      <c r="C39" s="1"/>
      <c r="D39" s="1"/>
      <c r="E39" s="1"/>
      <c r="F39" s="1"/>
      <c r="G39" s="1"/>
      <c r="H39" s="1"/>
      <c r="I39" s="1"/>
      <c r="J39" s="1"/>
      <c r="K39" s="1"/>
      <c r="L39" s="1"/>
      <c r="M39" s="1"/>
      <c r="N39" s="1"/>
      <c r="O39" s="1"/>
      <c r="P39" s="1"/>
      <c r="Q39" s="1"/>
      <c r="R39" s="1"/>
      <c r="S39" s="1"/>
      <c r="T39" s="1"/>
      <c r="U39" s="1"/>
      <c r="V39" s="1"/>
    </row>
    <row r="40" spans="1:22" x14ac:dyDescent="0.25">
      <c r="A40" s="1"/>
      <c r="B40" s="1"/>
      <c r="C40" s="1"/>
      <c r="D40" s="1"/>
      <c r="E40" s="1"/>
      <c r="F40" s="1"/>
      <c r="G40" s="1"/>
      <c r="H40" s="1"/>
      <c r="I40" s="1"/>
      <c r="J40" s="1"/>
      <c r="K40" s="1"/>
      <c r="L40" s="1"/>
      <c r="M40" s="1"/>
      <c r="N40" s="1"/>
      <c r="O40" s="1"/>
      <c r="P40" s="1"/>
      <c r="Q40" s="1"/>
      <c r="R40" s="1"/>
      <c r="S40" s="1"/>
      <c r="T40" s="1"/>
      <c r="U40" s="1"/>
      <c r="V40" s="1"/>
    </row>
    <row r="41" spans="1:22" x14ac:dyDescent="0.25">
      <c r="A41" s="1"/>
      <c r="B41" s="1"/>
      <c r="C41" s="1"/>
      <c r="D41" s="1"/>
      <c r="E41" s="1"/>
      <c r="F41" s="1"/>
      <c r="G41" s="1"/>
      <c r="H41" s="1"/>
      <c r="I41" s="1"/>
      <c r="J41" s="1"/>
      <c r="K41" s="1"/>
      <c r="L41" s="1"/>
      <c r="M41" s="1"/>
      <c r="N41" s="1"/>
      <c r="O41" s="1"/>
      <c r="P41" s="1"/>
      <c r="Q41" s="1"/>
      <c r="R41" s="1"/>
      <c r="S41" s="1"/>
      <c r="T41" s="1"/>
      <c r="U41" s="1"/>
      <c r="V41" s="1"/>
    </row>
    <row r="42" spans="1:22" x14ac:dyDescent="0.25">
      <c r="A42" s="1"/>
      <c r="B42" s="1"/>
      <c r="C42" s="1"/>
      <c r="D42" s="1"/>
      <c r="E42" s="1"/>
      <c r="F42" s="1"/>
      <c r="G42" s="1"/>
      <c r="H42" s="1"/>
      <c r="I42" s="1"/>
      <c r="J42" s="1"/>
      <c r="K42" s="1"/>
      <c r="L42" s="1"/>
      <c r="M42" s="1"/>
      <c r="N42" s="1"/>
      <c r="O42" s="1"/>
      <c r="P42" s="1"/>
      <c r="Q42" s="1"/>
      <c r="R42" s="1"/>
      <c r="S42" s="1"/>
      <c r="T42" s="1"/>
      <c r="U42" s="1"/>
      <c r="V42" s="1"/>
    </row>
    <row r="43" spans="1:22" x14ac:dyDescent="0.25">
      <c r="A43" s="1"/>
      <c r="B43" s="1"/>
      <c r="C43" s="1"/>
      <c r="D43" s="1"/>
      <c r="E43" s="1"/>
      <c r="F43" s="1"/>
      <c r="G43" s="1"/>
      <c r="H43" s="1"/>
      <c r="I43" s="1"/>
      <c r="J43" s="1"/>
      <c r="K43" s="1"/>
      <c r="L43" s="1"/>
      <c r="M43" s="1"/>
      <c r="N43" s="1"/>
      <c r="O43" s="1"/>
      <c r="P43" s="1"/>
      <c r="Q43" s="1"/>
      <c r="R43" s="1"/>
      <c r="S43" s="1"/>
      <c r="T43" s="1"/>
      <c r="U43" s="1"/>
      <c r="V43" s="1"/>
    </row>
    <row r="44" spans="1:22" x14ac:dyDescent="0.25">
      <c r="A44" s="1"/>
      <c r="B44" s="1"/>
      <c r="C44" s="1"/>
      <c r="D44" s="1"/>
      <c r="E44" s="1"/>
      <c r="F44" s="1"/>
      <c r="G44" s="1"/>
      <c r="H44" s="1"/>
      <c r="I44" s="1"/>
      <c r="J44" s="1"/>
      <c r="K44" s="1"/>
      <c r="L44" s="1"/>
      <c r="M44" s="1"/>
      <c r="N44" s="1"/>
      <c r="O44" s="1"/>
      <c r="P44" s="1"/>
      <c r="Q44" s="1"/>
      <c r="R44" s="1"/>
      <c r="S44" s="1"/>
      <c r="T44" s="1"/>
      <c r="U44" s="1"/>
      <c r="V44" s="1"/>
    </row>
    <row r="45" spans="1:22" x14ac:dyDescent="0.25">
      <c r="A45" s="1"/>
      <c r="B45" s="1"/>
      <c r="C45" s="1"/>
      <c r="D45" s="1"/>
      <c r="E45" s="1"/>
      <c r="F45" s="1"/>
      <c r="G45" s="1"/>
      <c r="H45" s="1"/>
      <c r="I45" s="1"/>
      <c r="J45" s="1"/>
      <c r="K45" s="1"/>
      <c r="L45" s="1"/>
      <c r="M45" s="1"/>
      <c r="N45" s="1"/>
      <c r="O45" s="1"/>
      <c r="P45" s="1"/>
      <c r="Q45" s="1"/>
      <c r="R45" s="1"/>
      <c r="S45" s="1"/>
      <c r="T45" s="1"/>
      <c r="U45" s="1"/>
      <c r="V45" s="1"/>
    </row>
    <row r="46" spans="1:22" x14ac:dyDescent="0.25">
      <c r="A46" s="1"/>
      <c r="B46" s="1"/>
      <c r="C46" s="1"/>
      <c r="D46" s="1"/>
      <c r="E46" s="1"/>
      <c r="F46" s="1"/>
      <c r="G46" s="1"/>
      <c r="H46" s="1"/>
      <c r="I46" s="1"/>
      <c r="J46" s="1"/>
      <c r="K46" s="1"/>
      <c r="L46" s="1"/>
      <c r="M46" s="1"/>
      <c r="N46" s="1"/>
      <c r="O46" s="1"/>
      <c r="P46" s="1"/>
      <c r="Q46" s="1"/>
      <c r="R46" s="1"/>
      <c r="S46" s="1"/>
      <c r="T46" s="1"/>
      <c r="U46" s="1"/>
      <c r="V46" s="1"/>
    </row>
    <row r="47" spans="1:22" x14ac:dyDescent="0.25">
      <c r="A47" s="1"/>
      <c r="B47" s="1"/>
      <c r="C47" s="1"/>
      <c r="D47" s="1"/>
      <c r="E47" s="1"/>
      <c r="F47" s="1"/>
      <c r="G47" s="1"/>
      <c r="H47" s="1"/>
      <c r="I47" s="1"/>
      <c r="J47" s="1"/>
      <c r="K47" s="1"/>
      <c r="L47" s="1"/>
      <c r="M47" s="1"/>
      <c r="N47" s="1"/>
      <c r="O47" s="1"/>
      <c r="P47" s="1"/>
      <c r="Q47" s="1"/>
      <c r="R47" s="1"/>
      <c r="S47" s="1"/>
      <c r="T47" s="1"/>
      <c r="U47" s="1"/>
      <c r="V47" s="1"/>
    </row>
    <row r="48" spans="1:22" x14ac:dyDescent="0.25">
      <c r="A48" s="1"/>
      <c r="B48" s="1"/>
      <c r="C48" s="1"/>
      <c r="D48" s="1"/>
      <c r="E48" s="1"/>
      <c r="F48" s="1"/>
      <c r="G48" s="1"/>
      <c r="H48" s="1"/>
      <c r="I48" s="1"/>
      <c r="J48" s="1"/>
      <c r="K48" s="1"/>
      <c r="L48" s="1"/>
      <c r="M48" s="1"/>
      <c r="N48" s="1"/>
      <c r="O48" s="1"/>
      <c r="P48" s="1"/>
      <c r="Q48" s="1"/>
      <c r="R48" s="1"/>
      <c r="S48" s="1"/>
      <c r="T48" s="1"/>
      <c r="U48" s="1"/>
      <c r="V48" s="1"/>
    </row>
    <row r="49" spans="1:22" x14ac:dyDescent="0.25">
      <c r="A49" s="1"/>
      <c r="B49" s="1"/>
      <c r="C49" s="1"/>
      <c r="D49" s="1"/>
      <c r="E49" s="1"/>
      <c r="F49" s="1"/>
      <c r="G49" s="1"/>
      <c r="H49" s="1"/>
      <c r="I49" s="1"/>
      <c r="J49" s="1"/>
      <c r="K49" s="1"/>
      <c r="L49" s="1"/>
      <c r="M49" s="1"/>
      <c r="N49" s="1"/>
      <c r="O49" s="1"/>
      <c r="P49" s="1"/>
      <c r="Q49" s="1"/>
      <c r="R49" s="1"/>
      <c r="S49" s="1"/>
      <c r="T49" s="1"/>
      <c r="U49" s="1"/>
      <c r="V49" s="1"/>
    </row>
    <row r="50" spans="1:22" x14ac:dyDescent="0.25">
      <c r="A50" s="1"/>
      <c r="B50" s="1"/>
      <c r="C50" s="1"/>
      <c r="D50" s="1"/>
      <c r="E50" s="1"/>
      <c r="F50" s="1"/>
      <c r="G50" s="1"/>
      <c r="H50" s="1"/>
      <c r="I50" s="1"/>
      <c r="J50" s="1"/>
      <c r="K50" s="1"/>
      <c r="L50" s="1"/>
      <c r="M50" s="1"/>
      <c r="N50" s="1"/>
      <c r="O50" s="1"/>
      <c r="P50" s="1"/>
      <c r="Q50" s="1"/>
      <c r="R50" s="1"/>
      <c r="S50" s="1"/>
      <c r="T50" s="1"/>
      <c r="U50" s="1"/>
      <c r="V50" s="1"/>
    </row>
    <row r="51" spans="1:22" x14ac:dyDescent="0.25">
      <c r="A51" s="1"/>
      <c r="B51" s="1"/>
      <c r="C51" s="1"/>
      <c r="D51" s="1"/>
      <c r="E51" s="1"/>
      <c r="F51" s="1"/>
      <c r="G51" s="1"/>
      <c r="H51" s="1"/>
      <c r="I51" s="1"/>
      <c r="J51" s="1"/>
      <c r="K51" s="1"/>
      <c r="L51" s="1"/>
      <c r="M51" s="1"/>
      <c r="N51" s="1"/>
      <c r="O51" s="1"/>
      <c r="P51" s="1"/>
      <c r="Q51" s="1"/>
      <c r="R51" s="1"/>
      <c r="S51" s="1"/>
      <c r="T51" s="1"/>
      <c r="U51" s="1"/>
      <c r="V51" s="1"/>
    </row>
    <row r="52" spans="1:22" x14ac:dyDescent="0.25">
      <c r="A52" s="1"/>
      <c r="B52" s="1"/>
      <c r="C52" s="1"/>
      <c r="D52" s="1"/>
      <c r="E52" s="1"/>
      <c r="F52" s="1"/>
      <c r="G52" s="1"/>
      <c r="H52" s="1"/>
      <c r="I52" s="1"/>
      <c r="J52" s="1"/>
      <c r="K52" s="1"/>
      <c r="L52" s="1"/>
      <c r="M52" s="1"/>
      <c r="N52" s="1"/>
      <c r="O52" s="1"/>
      <c r="P52" s="1"/>
      <c r="Q52" s="1"/>
      <c r="R52" s="1"/>
      <c r="S52" s="1"/>
      <c r="T52" s="1"/>
      <c r="U52" s="1"/>
      <c r="V52" s="1"/>
    </row>
    <row r="53" spans="1:22" x14ac:dyDescent="0.25">
      <c r="A53" s="5"/>
      <c r="B53" s="121"/>
      <c r="C53" s="121"/>
      <c r="D53" s="121"/>
      <c r="E53" s="121"/>
      <c r="F53" s="121"/>
      <c r="G53" s="47"/>
      <c r="H53" s="47"/>
      <c r="I53" s="47"/>
      <c r="J53" s="121"/>
      <c r="K53" s="122"/>
      <c r="L53" s="123"/>
      <c r="M53" s="121"/>
      <c r="N53" s="121"/>
      <c r="O53" s="121"/>
      <c r="P53" s="124"/>
      <c r="Q53" s="125"/>
      <c r="R53" s="125"/>
      <c r="S53" s="125"/>
      <c r="T53" s="121"/>
      <c r="U53" s="1"/>
      <c r="V53" s="1"/>
    </row>
    <row r="54" spans="1:22" x14ac:dyDescent="0.25">
      <c r="A54" s="5"/>
      <c r="B54" s="121"/>
      <c r="C54" s="121"/>
      <c r="D54" s="121"/>
      <c r="E54" s="121"/>
      <c r="F54" s="121"/>
      <c r="G54" s="47"/>
      <c r="H54" s="47"/>
      <c r="I54" s="47"/>
      <c r="J54" s="121"/>
      <c r="K54" s="122"/>
      <c r="L54" s="123"/>
      <c r="M54" s="121"/>
      <c r="N54" s="121"/>
      <c r="O54" s="121"/>
      <c r="P54" s="124"/>
      <c r="Q54" s="125"/>
      <c r="R54" s="125"/>
      <c r="S54" s="125"/>
      <c r="T54" s="121"/>
      <c r="U54" s="1"/>
      <c r="V54" s="1"/>
    </row>
    <row r="55" spans="1:22" x14ac:dyDescent="0.25">
      <c r="A55" s="5"/>
      <c r="B55" s="121"/>
      <c r="C55" s="121"/>
      <c r="D55" s="121"/>
      <c r="E55" s="121"/>
      <c r="F55" s="121"/>
      <c r="G55" s="47"/>
      <c r="H55" s="47"/>
      <c r="I55" s="47"/>
      <c r="J55" s="121"/>
      <c r="K55" s="122"/>
      <c r="L55" s="123"/>
      <c r="M55" s="121"/>
      <c r="N55" s="121"/>
      <c r="O55" s="121"/>
      <c r="P55" s="124"/>
      <c r="Q55" s="125"/>
      <c r="R55" s="125"/>
      <c r="S55" s="125"/>
      <c r="T55" s="121"/>
      <c r="U55" s="1"/>
      <c r="V55" s="1"/>
    </row>
    <row r="56" spans="1:22" x14ac:dyDescent="0.25">
      <c r="A56" s="5"/>
      <c r="B56" s="121"/>
      <c r="C56" s="121"/>
      <c r="D56" s="121"/>
      <c r="E56" s="121"/>
      <c r="F56" s="121"/>
      <c r="G56" s="47"/>
      <c r="H56" s="47"/>
      <c r="I56" s="47"/>
      <c r="J56" s="121"/>
      <c r="K56" s="122"/>
      <c r="L56" s="123"/>
      <c r="M56" s="121"/>
      <c r="N56" s="121"/>
      <c r="O56" s="121"/>
      <c r="P56" s="124"/>
      <c r="Q56" s="125"/>
      <c r="R56" s="125"/>
      <c r="S56" s="125"/>
      <c r="T56" s="121"/>
      <c r="U56" s="1"/>
      <c r="V56" s="1"/>
    </row>
    <row r="57" spans="1:22" x14ac:dyDescent="0.25">
      <c r="A57" s="5"/>
      <c r="B57" s="121"/>
      <c r="C57" s="121"/>
      <c r="D57" s="121"/>
      <c r="E57" s="121"/>
      <c r="F57" s="121"/>
      <c r="G57" s="47"/>
      <c r="H57" s="47"/>
      <c r="I57" s="47"/>
      <c r="J57" s="121"/>
      <c r="K57" s="122"/>
      <c r="L57" s="123"/>
      <c r="M57" s="121"/>
      <c r="N57" s="121"/>
      <c r="O57" s="121"/>
      <c r="P57" s="124"/>
      <c r="Q57" s="125"/>
      <c r="R57" s="125"/>
      <c r="S57" s="125"/>
      <c r="T57" s="121"/>
      <c r="U57" s="1"/>
      <c r="V57" s="1"/>
    </row>
    <row r="58" spans="1:22" x14ac:dyDescent="0.25">
      <c r="A58" s="5"/>
      <c r="B58" s="121"/>
      <c r="C58" s="121"/>
      <c r="D58" s="121"/>
      <c r="E58" s="121"/>
      <c r="F58" s="121"/>
      <c r="G58" s="47"/>
      <c r="H58" s="47"/>
      <c r="I58" s="47"/>
      <c r="J58" s="121"/>
      <c r="K58" s="122"/>
      <c r="L58" s="123"/>
      <c r="M58" s="121"/>
      <c r="N58" s="121"/>
      <c r="O58" s="121"/>
      <c r="P58" s="124"/>
      <c r="Q58" s="125"/>
      <c r="R58" s="125"/>
      <c r="S58" s="125"/>
      <c r="T58" s="121"/>
      <c r="U58" s="1"/>
      <c r="V58" s="1"/>
    </row>
    <row r="59" spans="1:22" x14ac:dyDescent="0.25">
      <c r="A59" s="5"/>
      <c r="B59" s="121"/>
      <c r="C59" s="121"/>
      <c r="D59" s="121"/>
      <c r="E59" s="121"/>
      <c r="F59" s="121"/>
      <c r="G59" s="47"/>
      <c r="H59" s="47"/>
      <c r="I59" s="47"/>
      <c r="J59" s="121"/>
      <c r="K59" s="122"/>
      <c r="L59" s="123"/>
      <c r="M59" s="121"/>
      <c r="N59" s="121"/>
      <c r="O59" s="121"/>
      <c r="P59" s="124"/>
      <c r="Q59" s="125"/>
      <c r="R59" s="125"/>
      <c r="S59" s="125"/>
      <c r="T59" s="121"/>
      <c r="U59" s="1"/>
      <c r="V59" s="1"/>
    </row>
    <row r="60" spans="1:22" x14ac:dyDescent="0.25">
      <c r="A60" s="5"/>
      <c r="B60" s="121"/>
      <c r="C60" s="121"/>
      <c r="D60" s="121"/>
      <c r="E60" s="121"/>
      <c r="F60" s="121"/>
      <c r="G60" s="47"/>
      <c r="H60" s="47"/>
      <c r="I60" s="47"/>
      <c r="J60" s="121"/>
      <c r="K60" s="122"/>
      <c r="L60" s="123"/>
      <c r="M60" s="121"/>
      <c r="N60" s="121"/>
      <c r="O60" s="121"/>
      <c r="P60" s="124"/>
      <c r="Q60" s="125"/>
      <c r="R60" s="125"/>
      <c r="S60" s="125"/>
      <c r="T60" s="121"/>
      <c r="U60" s="1"/>
      <c r="V60" s="1"/>
    </row>
    <row r="61" spans="1:22" x14ac:dyDescent="0.25">
      <c r="A61" s="5"/>
      <c r="B61" s="5"/>
      <c r="C61" s="5"/>
      <c r="D61" s="5"/>
      <c r="E61" s="5"/>
      <c r="F61" s="5"/>
      <c r="G61" s="5"/>
      <c r="H61" s="5"/>
      <c r="I61" s="5"/>
      <c r="J61" s="5"/>
      <c r="K61" s="5"/>
      <c r="L61" s="5"/>
      <c r="M61" s="5"/>
      <c r="N61" s="5"/>
      <c r="O61" s="5"/>
      <c r="P61" s="5"/>
      <c r="Q61" s="5"/>
      <c r="R61" s="5"/>
      <c r="S61" s="5"/>
      <c r="T61" s="5"/>
      <c r="U61" s="1"/>
      <c r="V61" s="1"/>
    </row>
    <row r="62" spans="1:22" x14ac:dyDescent="0.25">
      <c r="A62" s="5"/>
      <c r="B62" s="5"/>
      <c r="C62" s="5"/>
      <c r="D62" s="5"/>
      <c r="E62" s="5"/>
      <c r="F62" s="5"/>
      <c r="G62" s="5"/>
      <c r="H62" s="5"/>
      <c r="I62" s="5"/>
      <c r="J62" s="5"/>
      <c r="K62" s="5"/>
      <c r="L62" s="5"/>
      <c r="M62" s="5"/>
      <c r="N62" s="5"/>
      <c r="O62" s="5"/>
      <c r="P62" s="5"/>
      <c r="Q62" s="5"/>
      <c r="R62" s="5"/>
      <c r="S62" s="5"/>
      <c r="T62" s="5"/>
      <c r="U62" s="1"/>
      <c r="V62" s="1"/>
    </row>
    <row r="63" spans="1:22" x14ac:dyDescent="0.25">
      <c r="A63" s="5"/>
      <c r="B63" s="5"/>
      <c r="C63" s="5"/>
      <c r="D63" s="5"/>
      <c r="E63" s="5"/>
      <c r="F63" s="5"/>
      <c r="G63" s="5"/>
      <c r="H63" s="5"/>
      <c r="I63" s="5"/>
      <c r="J63" s="5"/>
      <c r="K63" s="5"/>
      <c r="L63" s="5"/>
      <c r="M63" s="5"/>
      <c r="N63" s="5"/>
      <c r="O63" s="5"/>
      <c r="P63" s="5"/>
      <c r="Q63" s="5"/>
      <c r="R63" s="5"/>
      <c r="S63" s="5"/>
      <c r="T63" s="5"/>
      <c r="U63" s="1"/>
      <c r="V63" s="1"/>
    </row>
    <row r="64" spans="1:22" x14ac:dyDescent="0.25">
      <c r="A64" s="5"/>
      <c r="B64" s="5"/>
      <c r="C64" s="5"/>
      <c r="D64" s="5"/>
      <c r="E64" s="5"/>
      <c r="F64" s="5"/>
      <c r="G64" s="5"/>
      <c r="H64" s="5"/>
      <c r="I64" s="5"/>
      <c r="J64" s="5"/>
      <c r="K64" s="5"/>
      <c r="L64" s="5"/>
      <c r="M64" s="5"/>
      <c r="N64" s="5"/>
      <c r="O64" s="5"/>
      <c r="P64" s="5"/>
      <c r="Q64" s="5"/>
      <c r="R64" s="5"/>
      <c r="S64" s="5"/>
      <c r="T64" s="5"/>
      <c r="U64" s="1"/>
      <c r="V64" s="1"/>
    </row>
    <row r="65" spans="1:22" x14ac:dyDescent="0.25">
      <c r="A65" s="5"/>
      <c r="B65" s="5"/>
      <c r="C65" s="5"/>
      <c r="D65" s="5"/>
      <c r="E65" s="5"/>
      <c r="F65" s="5"/>
      <c r="G65" s="5"/>
      <c r="H65" s="5"/>
      <c r="I65" s="5"/>
      <c r="J65" s="5"/>
      <c r="K65" s="5"/>
      <c r="L65" s="5"/>
      <c r="M65" s="5"/>
      <c r="N65" s="5"/>
      <c r="O65" s="5"/>
      <c r="P65" s="5"/>
      <c r="Q65" s="5"/>
      <c r="R65" s="5"/>
      <c r="S65" s="5"/>
      <c r="T65" s="5"/>
      <c r="U65" s="1"/>
      <c r="V65" s="1"/>
    </row>
    <row r="66" spans="1:22" x14ac:dyDescent="0.25">
      <c r="A66" s="5"/>
      <c r="B66" s="5"/>
      <c r="C66" s="5"/>
      <c r="D66" s="5"/>
      <c r="E66" s="5"/>
      <c r="F66" s="5"/>
      <c r="G66" s="5"/>
      <c r="H66" s="5"/>
      <c r="I66" s="5"/>
      <c r="J66" s="5"/>
      <c r="K66" s="5"/>
      <c r="L66" s="5"/>
      <c r="M66" s="5"/>
      <c r="N66" s="5"/>
      <c r="O66" s="5"/>
      <c r="P66" s="5"/>
      <c r="Q66" s="5"/>
      <c r="R66" s="5"/>
      <c r="S66" s="5"/>
      <c r="T66" s="5"/>
      <c r="U66" s="1"/>
      <c r="V66" s="1"/>
    </row>
    <row r="67" spans="1:22" x14ac:dyDescent="0.25">
      <c r="A67" s="5"/>
      <c r="B67" s="5"/>
      <c r="C67" s="5"/>
      <c r="D67" s="5"/>
      <c r="E67" s="5"/>
      <c r="F67" s="5"/>
      <c r="G67" s="5"/>
      <c r="H67" s="5"/>
      <c r="I67" s="5"/>
      <c r="J67" s="5"/>
      <c r="K67" s="5"/>
      <c r="L67" s="5"/>
      <c r="M67" s="5"/>
      <c r="N67" s="5"/>
      <c r="O67" s="5"/>
      <c r="P67" s="5"/>
      <c r="Q67" s="5"/>
      <c r="R67" s="5"/>
      <c r="S67" s="5"/>
      <c r="T67" s="5"/>
      <c r="U67" s="1"/>
      <c r="V67" s="1"/>
    </row>
    <row r="68" spans="1:22" x14ac:dyDescent="0.25">
      <c r="A68" s="5"/>
      <c r="B68" s="5"/>
      <c r="C68" s="5"/>
      <c r="D68" s="5"/>
      <c r="E68" s="5"/>
      <c r="F68" s="5"/>
      <c r="G68" s="5"/>
      <c r="H68" s="5"/>
      <c r="I68" s="5"/>
      <c r="J68" s="5"/>
      <c r="K68" s="5"/>
      <c r="L68" s="5"/>
      <c r="M68" s="5"/>
      <c r="N68" s="5"/>
      <c r="O68" s="5"/>
      <c r="P68" s="5"/>
      <c r="Q68" s="5"/>
      <c r="R68" s="5"/>
      <c r="S68" s="5"/>
      <c r="T68" s="5"/>
      <c r="U68" s="1"/>
      <c r="V68" s="1"/>
    </row>
    <row r="69" spans="1:22" x14ac:dyDescent="0.25">
      <c r="A69" s="5"/>
      <c r="B69" s="5"/>
      <c r="C69" s="5"/>
      <c r="D69" s="5"/>
      <c r="E69" s="5"/>
      <c r="F69" s="5"/>
      <c r="G69" s="5"/>
      <c r="H69" s="5"/>
      <c r="I69" s="5"/>
      <c r="J69" s="5"/>
      <c r="K69" s="5"/>
      <c r="L69" s="5"/>
      <c r="M69" s="5"/>
      <c r="N69" s="5"/>
      <c r="O69" s="5"/>
      <c r="P69" s="5"/>
      <c r="Q69" s="5"/>
      <c r="R69" s="5"/>
      <c r="S69" s="5"/>
      <c r="T69" s="5"/>
      <c r="U69" s="1"/>
      <c r="V69" s="1"/>
    </row>
    <row r="70" spans="1:22" x14ac:dyDescent="0.25">
      <c r="A70" s="5"/>
      <c r="B70" s="5"/>
      <c r="C70" s="5"/>
      <c r="D70" s="5"/>
      <c r="E70" s="5"/>
      <c r="F70" s="5"/>
      <c r="G70" s="5"/>
      <c r="H70" s="5"/>
      <c r="I70" s="5"/>
      <c r="J70" s="5"/>
      <c r="K70" s="5"/>
      <c r="L70" s="5"/>
      <c r="M70" s="5"/>
      <c r="N70" s="5"/>
      <c r="O70" s="5"/>
      <c r="P70" s="5"/>
      <c r="Q70" s="5"/>
      <c r="R70" s="5"/>
      <c r="S70" s="5"/>
      <c r="T70" s="5"/>
      <c r="U70" s="1"/>
      <c r="V70" s="1"/>
    </row>
    <row r="71" spans="1:22" x14ac:dyDescent="0.25">
      <c r="A71" s="5"/>
      <c r="B71" s="5"/>
      <c r="C71" s="5"/>
      <c r="D71" s="5"/>
      <c r="E71" s="5"/>
      <c r="F71" s="5"/>
      <c r="G71" s="5"/>
      <c r="H71" s="5"/>
      <c r="I71" s="5"/>
      <c r="J71" s="5"/>
      <c r="K71" s="5"/>
      <c r="L71" s="5"/>
      <c r="M71" s="5"/>
      <c r="N71" s="5"/>
      <c r="O71" s="5"/>
      <c r="P71" s="5"/>
      <c r="Q71" s="5"/>
      <c r="R71" s="5"/>
      <c r="S71" s="5"/>
      <c r="T71" s="5"/>
      <c r="U71" s="1"/>
      <c r="V71" s="1"/>
    </row>
    <row r="72" spans="1:22" x14ac:dyDescent="0.25">
      <c r="A72" s="5"/>
      <c r="B72" s="5"/>
      <c r="C72" s="5"/>
      <c r="D72" s="5"/>
      <c r="E72" s="5"/>
      <c r="F72" s="5"/>
      <c r="G72" s="5"/>
      <c r="H72" s="5"/>
      <c r="I72" s="5"/>
      <c r="J72" s="5"/>
      <c r="K72" s="5"/>
      <c r="L72" s="5"/>
      <c r="M72" s="5"/>
      <c r="N72" s="5"/>
      <c r="O72" s="5"/>
      <c r="P72" s="5"/>
      <c r="Q72" s="5"/>
      <c r="R72" s="5"/>
      <c r="S72" s="5"/>
      <c r="T72" s="5"/>
      <c r="U72" s="1"/>
      <c r="V72" s="1"/>
    </row>
    <row r="73" spans="1:22" x14ac:dyDescent="0.25">
      <c r="A73" s="5"/>
      <c r="B73" s="5"/>
      <c r="C73" s="5"/>
      <c r="D73" s="5"/>
      <c r="E73" s="5"/>
      <c r="F73" s="5"/>
      <c r="G73" s="5"/>
      <c r="H73" s="5"/>
      <c r="I73" s="5"/>
      <c r="J73" s="5"/>
      <c r="K73" s="5"/>
      <c r="L73" s="5"/>
      <c r="M73" s="5"/>
      <c r="N73" s="5"/>
      <c r="O73" s="5"/>
      <c r="P73" s="5"/>
      <c r="Q73" s="5"/>
      <c r="R73" s="5"/>
      <c r="S73" s="5"/>
      <c r="T73" s="5"/>
      <c r="U73" s="1"/>
      <c r="V73" s="1"/>
    </row>
    <row r="74" spans="1:22" x14ac:dyDescent="0.25">
      <c r="A74" s="5"/>
      <c r="B74" s="5"/>
      <c r="C74" s="5"/>
      <c r="D74" s="5"/>
      <c r="E74" s="5"/>
      <c r="F74" s="5"/>
      <c r="G74" s="5"/>
      <c r="H74" s="5"/>
      <c r="I74" s="5"/>
      <c r="J74" s="5"/>
      <c r="K74" s="5"/>
      <c r="L74" s="5"/>
      <c r="M74" s="5"/>
      <c r="N74" s="5"/>
      <c r="O74" s="5"/>
      <c r="P74" s="5"/>
      <c r="Q74" s="5"/>
      <c r="R74" s="5"/>
      <c r="S74" s="5"/>
      <c r="T74" s="5"/>
      <c r="U74" s="1"/>
      <c r="V74" s="1"/>
    </row>
    <row r="75" spans="1:22" x14ac:dyDescent="0.25">
      <c r="A75" s="5"/>
      <c r="B75" s="5"/>
      <c r="C75" s="5"/>
      <c r="D75" s="5"/>
      <c r="E75" s="5"/>
      <c r="F75" s="5"/>
      <c r="G75" s="5"/>
      <c r="H75" s="5"/>
      <c r="I75" s="5"/>
      <c r="J75" s="5"/>
      <c r="K75" s="5"/>
      <c r="L75" s="5"/>
      <c r="M75" s="5"/>
      <c r="N75" s="5"/>
      <c r="O75" s="5"/>
      <c r="P75" s="5"/>
      <c r="Q75" s="5"/>
      <c r="R75" s="5"/>
      <c r="S75" s="5"/>
      <c r="T75" s="5"/>
      <c r="U75" s="1"/>
      <c r="V75" s="1"/>
    </row>
    <row r="76" spans="1:22" x14ac:dyDescent="0.25">
      <c r="A76" s="5"/>
      <c r="B76" s="5"/>
      <c r="C76" s="5"/>
      <c r="D76" s="5"/>
      <c r="E76" s="5"/>
      <c r="F76" s="5"/>
      <c r="G76" s="5"/>
      <c r="H76" s="5"/>
      <c r="I76" s="5"/>
      <c r="J76" s="5"/>
      <c r="K76" s="5"/>
      <c r="L76" s="5"/>
      <c r="M76" s="5"/>
      <c r="N76" s="5"/>
      <c r="O76" s="5"/>
      <c r="P76" s="5"/>
      <c r="Q76" s="5"/>
      <c r="R76" s="5"/>
      <c r="S76" s="5"/>
      <c r="T76" s="5"/>
      <c r="U76" s="1"/>
      <c r="V76" s="1"/>
    </row>
    <row r="77" spans="1:22" x14ac:dyDescent="0.25">
      <c r="A77" s="5"/>
      <c r="B77" s="5"/>
      <c r="C77" s="5"/>
      <c r="D77" s="5"/>
      <c r="E77" s="5"/>
      <c r="F77" s="5"/>
      <c r="G77" s="5"/>
      <c r="H77" s="5"/>
      <c r="I77" s="5"/>
      <c r="J77" s="5"/>
      <c r="K77" s="5"/>
      <c r="L77" s="5"/>
      <c r="M77" s="5"/>
      <c r="N77" s="5"/>
      <c r="O77" s="5"/>
      <c r="P77" s="5"/>
      <c r="Q77" s="5"/>
      <c r="R77" s="5"/>
      <c r="S77" s="5"/>
      <c r="T77" s="5"/>
      <c r="U77" s="1"/>
      <c r="V77" s="1"/>
    </row>
    <row r="78" spans="1:22" x14ac:dyDescent="0.25">
      <c r="A78" s="5"/>
      <c r="B78" s="5"/>
      <c r="C78" s="5"/>
      <c r="D78" s="5"/>
      <c r="E78" s="5"/>
      <c r="F78" s="5"/>
      <c r="G78" s="5"/>
      <c r="H78" s="5"/>
      <c r="I78" s="5"/>
      <c r="J78" s="5"/>
      <c r="K78" s="5"/>
      <c r="L78" s="5"/>
      <c r="M78" s="5"/>
      <c r="N78" s="5"/>
      <c r="O78" s="5"/>
      <c r="P78" s="5"/>
      <c r="Q78" s="5"/>
      <c r="R78" s="5"/>
      <c r="S78" s="5"/>
      <c r="T78" s="5"/>
      <c r="U78" s="1"/>
      <c r="V78" s="1"/>
    </row>
    <row r="79" spans="1:22" x14ac:dyDescent="0.25">
      <c r="A79" s="5"/>
      <c r="B79" s="5"/>
      <c r="C79" s="5"/>
      <c r="D79" s="5"/>
      <c r="E79" s="5"/>
      <c r="F79" s="5"/>
      <c r="G79" s="5"/>
      <c r="H79" s="5"/>
      <c r="I79" s="5"/>
      <c r="J79" s="5"/>
      <c r="K79" s="5"/>
      <c r="L79" s="5"/>
      <c r="M79" s="5"/>
      <c r="N79" s="5"/>
      <c r="O79" s="5"/>
      <c r="P79" s="5"/>
      <c r="Q79" s="5"/>
      <c r="R79" s="5"/>
      <c r="S79" s="5"/>
      <c r="T79" s="5"/>
      <c r="U79" s="1"/>
      <c r="V79" s="1"/>
    </row>
    <row r="80" spans="1:22" x14ac:dyDescent="0.25">
      <c r="A80" s="5"/>
      <c r="B80" s="5"/>
      <c r="C80" s="5"/>
      <c r="D80" s="5"/>
      <c r="E80" s="5"/>
      <c r="F80" s="5"/>
      <c r="G80" s="5"/>
      <c r="H80" s="5"/>
      <c r="I80" s="5"/>
      <c r="J80" s="5"/>
      <c r="K80" s="5"/>
      <c r="L80" s="5"/>
      <c r="M80" s="5"/>
      <c r="N80" s="5"/>
      <c r="O80" s="5"/>
      <c r="P80" s="5"/>
      <c r="Q80" s="5"/>
      <c r="R80" s="5"/>
      <c r="S80" s="5"/>
      <c r="T80" s="5"/>
      <c r="U80" s="1"/>
      <c r="V80" s="1"/>
    </row>
    <row r="81" spans="1:22" x14ac:dyDescent="0.25">
      <c r="A81" s="5"/>
      <c r="B81" s="5"/>
      <c r="C81" s="5"/>
      <c r="D81" s="5"/>
      <c r="E81" s="5"/>
      <c r="F81" s="5"/>
      <c r="G81" s="5"/>
      <c r="H81" s="5"/>
      <c r="I81" s="5"/>
      <c r="J81" s="5"/>
      <c r="K81" s="5"/>
      <c r="L81" s="5"/>
      <c r="M81" s="5"/>
      <c r="N81" s="5"/>
      <c r="O81" s="5"/>
      <c r="P81" s="5"/>
      <c r="Q81" s="5"/>
      <c r="R81" s="5"/>
      <c r="S81" s="5"/>
      <c r="T81" s="5"/>
      <c r="U81" s="1"/>
      <c r="V81" s="1"/>
    </row>
    <row r="82" spans="1:22" x14ac:dyDescent="0.25">
      <c r="A82" s="5"/>
      <c r="B82" s="5"/>
      <c r="C82" s="5"/>
      <c r="D82" s="5"/>
      <c r="E82" s="5"/>
      <c r="F82" s="5"/>
      <c r="G82" s="5"/>
      <c r="H82" s="5"/>
      <c r="I82" s="5"/>
      <c r="J82" s="5"/>
      <c r="K82" s="5"/>
      <c r="L82" s="5"/>
      <c r="M82" s="5"/>
      <c r="N82" s="5"/>
      <c r="O82" s="5"/>
      <c r="P82" s="5"/>
      <c r="Q82" s="5"/>
      <c r="R82" s="5"/>
      <c r="S82" s="5"/>
      <c r="T82" s="5"/>
      <c r="U82" s="1"/>
      <c r="V82" s="1"/>
    </row>
    <row r="83" spans="1:22" x14ac:dyDescent="0.25">
      <c r="A83" s="5"/>
      <c r="B83" s="5"/>
      <c r="C83" s="5"/>
      <c r="D83" s="5"/>
      <c r="E83" s="5"/>
      <c r="F83" s="5"/>
      <c r="G83" s="5"/>
      <c r="H83" s="5"/>
      <c r="I83" s="5"/>
      <c r="J83" s="5"/>
      <c r="K83" s="5"/>
      <c r="L83" s="5"/>
      <c r="M83" s="5"/>
      <c r="N83" s="5"/>
      <c r="O83" s="5"/>
      <c r="P83" s="5"/>
      <c r="Q83" s="5"/>
      <c r="R83" s="5"/>
      <c r="S83" s="5"/>
      <c r="T83" s="5"/>
      <c r="U83" s="1"/>
      <c r="V83" s="1"/>
    </row>
    <row r="84" spans="1:22" x14ac:dyDescent="0.25">
      <c r="A84" s="5"/>
      <c r="B84" s="5"/>
      <c r="C84" s="5"/>
      <c r="D84" s="5"/>
      <c r="E84" s="5"/>
      <c r="F84" s="5"/>
      <c r="G84" s="5"/>
      <c r="H84" s="5"/>
      <c r="I84" s="5"/>
      <c r="J84" s="5"/>
      <c r="K84" s="5"/>
      <c r="L84" s="5"/>
      <c r="M84" s="5"/>
      <c r="N84" s="5"/>
      <c r="O84" s="5"/>
      <c r="P84" s="5"/>
      <c r="Q84" s="5"/>
      <c r="R84" s="5"/>
      <c r="S84" s="5"/>
      <c r="T84" s="5"/>
      <c r="U84" s="1"/>
      <c r="V84" s="1"/>
    </row>
    <row r="85" spans="1:22" x14ac:dyDescent="0.25">
      <c r="A85" s="5"/>
      <c r="B85" s="5"/>
      <c r="C85" s="5"/>
      <c r="D85" s="5"/>
      <c r="E85" s="5"/>
      <c r="F85" s="5"/>
      <c r="G85" s="5"/>
      <c r="H85" s="5"/>
      <c r="I85" s="5"/>
      <c r="J85" s="5"/>
      <c r="K85" s="5"/>
      <c r="L85" s="5"/>
      <c r="M85" s="5"/>
      <c r="N85" s="5"/>
      <c r="O85" s="5"/>
      <c r="P85" s="5"/>
      <c r="Q85" s="5"/>
      <c r="R85" s="5"/>
      <c r="S85" s="5"/>
      <c r="T85" s="5"/>
      <c r="U85" s="1"/>
      <c r="V85" s="1"/>
    </row>
    <row r="86" spans="1:22" x14ac:dyDescent="0.25">
      <c r="A86" s="5"/>
      <c r="B86" s="5"/>
      <c r="C86" s="5"/>
      <c r="D86" s="5"/>
      <c r="E86" s="5"/>
      <c r="F86" s="5"/>
      <c r="G86" s="5"/>
      <c r="H86" s="5"/>
      <c r="I86" s="5"/>
      <c r="J86" s="5"/>
      <c r="K86" s="5"/>
      <c r="L86" s="5"/>
      <c r="M86" s="5"/>
      <c r="N86" s="5"/>
      <c r="O86" s="5"/>
      <c r="P86" s="5"/>
      <c r="Q86" s="5"/>
      <c r="R86" s="5"/>
      <c r="S86" s="5"/>
      <c r="T86" s="5"/>
      <c r="U86" s="1"/>
      <c r="V86" s="1"/>
    </row>
    <row r="87" spans="1:22" x14ac:dyDescent="0.25">
      <c r="A87" s="5"/>
      <c r="B87" s="5"/>
      <c r="C87" s="5"/>
      <c r="D87" s="5"/>
      <c r="E87" s="5"/>
      <c r="F87" s="5"/>
      <c r="G87" s="5"/>
      <c r="H87" s="5"/>
      <c r="I87" s="5"/>
      <c r="J87" s="5"/>
      <c r="K87" s="5"/>
      <c r="L87" s="5"/>
      <c r="M87" s="5"/>
      <c r="N87" s="5"/>
      <c r="O87" s="5"/>
      <c r="P87" s="5"/>
      <c r="Q87" s="5"/>
      <c r="R87" s="5"/>
      <c r="S87" s="5"/>
      <c r="T87" s="5"/>
      <c r="U87" s="1"/>
      <c r="V87" s="1"/>
    </row>
    <row r="88" spans="1:22" x14ac:dyDescent="0.25">
      <c r="A88" s="5"/>
      <c r="B88" s="5"/>
      <c r="C88" s="5"/>
      <c r="D88" s="5"/>
      <c r="E88" s="5"/>
      <c r="F88" s="5"/>
      <c r="G88" s="5"/>
      <c r="H88" s="5"/>
      <c r="I88" s="5"/>
      <c r="J88" s="5"/>
      <c r="K88" s="5"/>
      <c r="L88" s="5"/>
      <c r="M88" s="5"/>
      <c r="N88" s="5"/>
      <c r="O88" s="5"/>
      <c r="P88" s="5"/>
      <c r="Q88" s="5"/>
      <c r="R88" s="5"/>
      <c r="S88" s="5"/>
      <c r="T88" s="5"/>
      <c r="U88" s="1"/>
      <c r="V88" s="1"/>
    </row>
    <row r="89" spans="1:22" x14ac:dyDescent="0.25">
      <c r="A89" s="5"/>
      <c r="B89" s="5"/>
      <c r="C89" s="5"/>
      <c r="D89" s="5"/>
      <c r="E89" s="5"/>
      <c r="F89" s="5"/>
      <c r="G89" s="5"/>
      <c r="H89" s="5"/>
      <c r="I89" s="5"/>
      <c r="J89" s="5"/>
      <c r="K89" s="5"/>
      <c r="L89" s="5"/>
      <c r="M89" s="5"/>
      <c r="N89" s="5"/>
      <c r="O89" s="5"/>
      <c r="P89" s="5"/>
      <c r="Q89" s="5"/>
      <c r="R89" s="5"/>
      <c r="S89" s="5"/>
      <c r="T89" s="5"/>
      <c r="U89" s="1"/>
      <c r="V89" s="1"/>
    </row>
    <row r="90" spans="1:22" x14ac:dyDescent="0.25">
      <c r="A90" s="5"/>
      <c r="B90" s="5"/>
      <c r="C90" s="5"/>
      <c r="D90" s="5"/>
      <c r="E90" s="5"/>
      <c r="F90" s="5"/>
      <c r="G90" s="5"/>
      <c r="H90" s="5"/>
      <c r="I90" s="5"/>
      <c r="J90" s="5"/>
      <c r="K90" s="5"/>
      <c r="L90" s="5"/>
      <c r="M90" s="5"/>
      <c r="N90" s="5"/>
      <c r="O90" s="5"/>
      <c r="P90" s="5"/>
      <c r="Q90" s="5"/>
      <c r="R90" s="5"/>
      <c r="S90" s="5"/>
      <c r="T90" s="5"/>
      <c r="U90" s="1"/>
      <c r="V90" s="1"/>
    </row>
    <row r="91" spans="1:22" x14ac:dyDescent="0.25">
      <c r="A91" s="5"/>
      <c r="B91" s="5"/>
      <c r="C91" s="5"/>
      <c r="D91" s="5"/>
      <c r="E91" s="5"/>
      <c r="F91" s="5"/>
      <c r="G91" s="5"/>
      <c r="H91" s="5"/>
      <c r="I91" s="5"/>
      <c r="J91" s="5"/>
      <c r="K91" s="5"/>
      <c r="L91" s="5"/>
      <c r="M91" s="5"/>
      <c r="N91" s="5"/>
      <c r="O91" s="5"/>
      <c r="P91" s="5"/>
      <c r="Q91" s="5"/>
      <c r="R91" s="5"/>
      <c r="S91" s="5"/>
      <c r="T91" s="5"/>
      <c r="U91" s="1"/>
      <c r="V91" s="1"/>
    </row>
    <row r="92" spans="1:22" x14ac:dyDescent="0.25">
      <c r="A92" s="5"/>
      <c r="B92" s="5"/>
      <c r="C92" s="5"/>
      <c r="D92" s="5"/>
      <c r="E92" s="5"/>
      <c r="F92" s="5"/>
      <c r="G92" s="5"/>
      <c r="H92" s="5"/>
      <c r="I92" s="5"/>
      <c r="J92" s="5"/>
      <c r="K92" s="5"/>
      <c r="L92" s="5"/>
      <c r="M92" s="5"/>
      <c r="N92" s="5"/>
      <c r="O92" s="5"/>
      <c r="P92" s="5"/>
      <c r="Q92" s="5"/>
      <c r="R92" s="5"/>
      <c r="S92" s="5"/>
      <c r="T92" s="5"/>
      <c r="U92" s="1"/>
      <c r="V92" s="1"/>
    </row>
    <row r="93" spans="1:22" x14ac:dyDescent="0.25">
      <c r="A93" s="5"/>
      <c r="B93" s="5"/>
      <c r="C93" s="5"/>
      <c r="D93" s="5"/>
      <c r="E93" s="5"/>
      <c r="F93" s="5"/>
      <c r="G93" s="5"/>
      <c r="H93" s="5"/>
      <c r="I93" s="5"/>
      <c r="J93" s="5"/>
      <c r="K93" s="5"/>
      <c r="L93" s="5"/>
      <c r="M93" s="5"/>
      <c r="N93" s="5"/>
      <c r="O93" s="5"/>
      <c r="P93" s="5"/>
      <c r="Q93" s="5"/>
      <c r="R93" s="5"/>
      <c r="S93" s="5"/>
      <c r="T93" s="5"/>
      <c r="U93" s="1"/>
      <c r="V93" s="1"/>
    </row>
    <row r="94" spans="1:22" x14ac:dyDescent="0.25">
      <c r="A94" s="5"/>
      <c r="B94" s="5"/>
      <c r="C94" s="5"/>
      <c r="D94" s="5"/>
      <c r="E94" s="5"/>
      <c r="F94" s="5"/>
      <c r="G94" s="5"/>
      <c r="H94" s="5"/>
      <c r="I94" s="5"/>
      <c r="J94" s="5"/>
      <c r="K94" s="5"/>
      <c r="L94" s="5"/>
      <c r="M94" s="5"/>
      <c r="N94" s="5"/>
      <c r="O94" s="5"/>
      <c r="P94" s="5"/>
      <c r="Q94" s="5"/>
      <c r="R94" s="5"/>
      <c r="S94" s="5"/>
      <c r="T94" s="5"/>
      <c r="U94" s="1"/>
      <c r="V94" s="1"/>
    </row>
    <row r="95" spans="1:22" x14ac:dyDescent="0.25">
      <c r="A95" s="5"/>
      <c r="B95" s="5"/>
      <c r="C95" s="5"/>
      <c r="D95" s="5"/>
      <c r="E95" s="5"/>
      <c r="F95" s="5"/>
      <c r="G95" s="5"/>
      <c r="H95" s="5"/>
      <c r="I95" s="5"/>
      <c r="J95" s="5"/>
      <c r="K95" s="5"/>
      <c r="L95" s="5"/>
      <c r="M95" s="5"/>
      <c r="N95" s="5"/>
      <c r="O95" s="5"/>
      <c r="P95" s="5"/>
      <c r="Q95" s="5"/>
      <c r="R95" s="5"/>
      <c r="S95" s="5"/>
      <c r="T95" s="5"/>
      <c r="U95" s="1"/>
      <c r="V95" s="1"/>
    </row>
    <row r="96" spans="1:22" x14ac:dyDescent="0.25">
      <c r="A96" s="5"/>
      <c r="B96" s="5"/>
      <c r="C96" s="5"/>
      <c r="D96" s="5"/>
      <c r="E96" s="5"/>
      <c r="F96" s="5"/>
      <c r="G96" s="5"/>
      <c r="H96" s="5"/>
      <c r="I96" s="5"/>
      <c r="J96" s="5"/>
      <c r="K96" s="5"/>
      <c r="L96" s="5"/>
      <c r="M96" s="5"/>
      <c r="N96" s="5"/>
      <c r="O96" s="5"/>
      <c r="P96" s="5"/>
      <c r="Q96" s="5"/>
      <c r="R96" s="5"/>
      <c r="S96" s="5"/>
      <c r="T96" s="5"/>
      <c r="U96" s="1"/>
      <c r="V96" s="1"/>
    </row>
    <row r="97" spans="1:22" x14ac:dyDescent="0.25">
      <c r="A97" s="5"/>
      <c r="B97" s="5"/>
      <c r="C97" s="5"/>
      <c r="D97" s="5"/>
      <c r="E97" s="5"/>
      <c r="F97" s="5"/>
      <c r="G97" s="5"/>
      <c r="H97" s="5"/>
      <c r="I97" s="5"/>
      <c r="J97" s="5"/>
      <c r="K97" s="5"/>
      <c r="L97" s="5"/>
      <c r="M97" s="5"/>
      <c r="N97" s="5"/>
      <c r="O97" s="5"/>
      <c r="P97" s="5"/>
      <c r="Q97" s="5"/>
      <c r="R97" s="5"/>
      <c r="S97" s="5"/>
      <c r="T97" s="5"/>
      <c r="U97" s="1"/>
      <c r="V97" s="1"/>
    </row>
    <row r="98" spans="1:22" x14ac:dyDescent="0.25">
      <c r="A98" s="5"/>
      <c r="B98" s="5"/>
      <c r="C98" s="5"/>
      <c r="D98" s="5"/>
      <c r="E98" s="5"/>
      <c r="F98" s="5"/>
      <c r="G98" s="5"/>
      <c r="H98" s="5"/>
      <c r="I98" s="5"/>
      <c r="J98" s="5"/>
      <c r="K98" s="5"/>
      <c r="L98" s="5"/>
      <c r="M98" s="5"/>
      <c r="N98" s="5"/>
      <c r="O98" s="5"/>
      <c r="P98" s="5"/>
      <c r="Q98" s="5"/>
      <c r="R98" s="5"/>
      <c r="S98" s="5"/>
      <c r="T98" s="5"/>
      <c r="U98" s="1"/>
      <c r="V98" s="1"/>
    </row>
    <row r="99" spans="1:22" x14ac:dyDescent="0.25">
      <c r="A99" s="5"/>
      <c r="B99" s="5"/>
      <c r="C99" s="5"/>
      <c r="D99" s="5"/>
      <c r="E99" s="5"/>
      <c r="F99" s="5"/>
      <c r="G99" s="5"/>
      <c r="H99" s="5"/>
      <c r="I99" s="5"/>
      <c r="J99" s="5"/>
      <c r="K99" s="5"/>
      <c r="L99" s="5"/>
      <c r="M99" s="5"/>
      <c r="N99" s="5"/>
      <c r="O99" s="5"/>
      <c r="P99" s="5"/>
      <c r="Q99" s="5"/>
      <c r="R99" s="5"/>
      <c r="S99" s="5"/>
      <c r="T99" s="5"/>
      <c r="U99" s="1"/>
      <c r="V99" s="1"/>
    </row>
    <row r="100" spans="1:22" x14ac:dyDescent="0.25">
      <c r="A100" s="5"/>
      <c r="B100" s="5"/>
      <c r="C100" s="5"/>
      <c r="D100" s="5"/>
      <c r="E100" s="5"/>
      <c r="F100" s="5"/>
      <c r="G100" s="5"/>
      <c r="H100" s="5"/>
      <c r="I100" s="5"/>
      <c r="J100" s="5"/>
      <c r="K100" s="5"/>
      <c r="L100" s="5"/>
      <c r="M100" s="5"/>
      <c r="N100" s="5"/>
      <c r="O100" s="5"/>
      <c r="P100" s="5"/>
      <c r="Q100" s="5"/>
      <c r="R100" s="5"/>
      <c r="S100" s="5"/>
      <c r="T100" s="5"/>
      <c r="U100" s="1"/>
      <c r="V100" s="1"/>
    </row>
  </sheetData>
  <sheetProtection formatColumns="0" formatRows="0" autoFilter="0"/>
  <mergeCells count="5">
    <mergeCell ref="B1:F1"/>
    <mergeCell ref="J1:M1"/>
    <mergeCell ref="C2:E2"/>
    <mergeCell ref="P2:R2"/>
    <mergeCell ref="G2:I2"/>
  </mergeCells>
  <dataValidations count="5">
    <dataValidation allowBlank="1" showInputMessage="1" sqref="B4:B33" xr:uid="{00000000-0002-0000-0700-000000000000}"/>
    <dataValidation allowBlank="1" showInputMessage="1" showErrorMessage="1" errorTitle="Erro!" error="Se o final da vigência não ocorrerá em 2024, presume-se que sua prorrogação não ocorrerá neste exercício. Assim, sua inclusão no PAC 2024 é indevida." sqref="Q4:Q33" xr:uid="{00000000-0002-0000-0700-000001000000}"/>
    <dataValidation type="date" allowBlank="1" showInputMessage="1" showErrorMessage="1" errorTitle="Erro!" error="Somente devem ser informadas no PAC 2024 as contratações programadas para ocorrer no durante o exercício de 2024." sqref="S4:S33" xr:uid="{00000000-0002-0000-0700-000002000000}">
      <formula1>45292</formula1>
      <formula2>45657</formula2>
    </dataValidation>
    <dataValidation operator="greaterThanOrEqual" allowBlank="1" showInputMessage="1" showErrorMessage="1" error="Digite uma data válida" sqref="R4:R33" xr:uid="{00000000-0002-0000-0700-000003000000}"/>
    <dataValidation type="list" allowBlank="1" showInputMessage="1" showErrorMessage="1" sqref="L4:L33" xr:uid="{00000000-0002-0000-0700-000004000000}">
      <formula1>"Alto,Médio,Baixo"</formula1>
    </dataValidation>
  </dataValidations>
  <pageMargins left="0.511811024" right="0.511811024" top="0.78740157499999996" bottom="0.78740157499999996" header="0.31496062000000002" footer="0.31496062000000002"/>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51" id="{DE208A3D-D95B-47A8-9461-3559359DC622}">
            <xm:f>$G4=Auxiliar!$B$17</xm:f>
            <x14:dxf>
              <fill>
                <patternFill>
                  <bgColor theme="1"/>
                </patternFill>
              </fill>
            </x14:dxf>
          </x14:cfRule>
          <xm:sqref>H4:H33</xm:sqref>
        </x14:conditionalFormatting>
        <x14:conditionalFormatting xmlns:xm="http://schemas.microsoft.com/office/excel/2006/main">
          <x14:cfRule type="expression" priority="2" id="{DE208A3D-D95B-47A8-9461-3559359DC622}">
            <xm:f>$G4=Auxiliar!$B$16</xm:f>
            <x14:dxf>
              <fill>
                <patternFill>
                  <bgColor theme="1"/>
                </patternFill>
              </fill>
            </x14:dxf>
          </x14:cfRule>
          <xm:sqref>I4:I33</xm:sqref>
        </x14:conditionalFormatting>
        <x14:conditionalFormatting xmlns:xm="http://schemas.microsoft.com/office/excel/2006/main">
          <x14:cfRule type="expression" priority="3" id="{DD5BDF31-2A80-4F4E-81DA-361E6BBED332}">
            <xm:f>$O4=Auxiliar!$H$5</xm:f>
            <x14:dxf>
              <fill>
                <patternFill>
                  <bgColor theme="1"/>
                </patternFill>
              </fill>
            </x14:dxf>
          </x14:cfRule>
          <xm:sqref>P4:R33</xm:sqref>
        </x14:conditionalFormatting>
        <x14:conditionalFormatting xmlns:xm="http://schemas.microsoft.com/office/excel/2006/main">
          <x14:cfRule type="expression" priority="4" id="{808EE20E-7861-4108-84CD-5869A0E1C7EE}">
            <xm:f>OR($O4=Auxiliar!$H$7,$O4=Auxiliar!$H$8,$O4=Auxiliar!$H$9)</xm:f>
            <x14:dxf>
              <fill>
                <patternFill>
                  <bgColor theme="1"/>
                </patternFill>
              </fill>
            </x14:dxf>
          </x14:cfRule>
          <xm:sqref>S4:T33</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00000000-0002-0000-0700-000005000000}">
          <x14:formula1>
            <xm:f>Auxiliar!$H$5:$H$9</xm:f>
          </x14:formula1>
          <xm:sqref>O4:O33</xm:sqref>
        </x14:dataValidation>
        <x14:dataValidation type="list" allowBlank="1" showInputMessage="1" showErrorMessage="1" xr:uid="{00000000-0002-0000-0700-000006000000}">
          <x14:formula1>
            <xm:f>Auxiliar!$F$5:$F$18</xm:f>
          </x14:formula1>
          <xm:sqref>N4:N33</xm:sqref>
        </x14:dataValidation>
        <x14:dataValidation type="list" errorStyle="warning" allowBlank="1" showInputMessage="1" xr:uid="{00000000-0002-0000-0700-000007000000}">
          <x14:formula1>
            <xm:f>Auxiliar!$D$18</xm:f>
          </x14:formula1>
          <xm:sqref>D4:D33</xm:sqref>
        </x14:dataValidation>
        <x14:dataValidation type="list" allowBlank="1" showInputMessage="1" xr:uid="{00000000-0002-0000-0700-000008000000}">
          <x14:formula1>
            <xm:f>Auxiliar!$B$11</xm:f>
          </x14:formula1>
          <xm:sqref>C4:C33</xm:sqref>
        </x14:dataValidation>
        <x14:dataValidation type="list" allowBlank="1" showInputMessage="1" showErrorMessage="1" xr:uid="{00000000-0002-0000-0700-000009000000}">
          <x14:formula1>
            <xm:f>Auxiliar!$J$5:$J$26</xm:f>
          </x14:formula1>
          <xm:sqref>U4:U33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4:J29"/>
  <sheetViews>
    <sheetView workbookViewId="0">
      <selection activeCell="F22" sqref="F22"/>
    </sheetView>
  </sheetViews>
  <sheetFormatPr defaultColWidth="9.140625" defaultRowHeight="15" x14ac:dyDescent="0.25"/>
  <cols>
    <col min="1" max="1" width="9.140625" style="1"/>
    <col min="2" max="2" width="16.28515625" style="1" bestFit="1" customWidth="1"/>
    <col min="3" max="3" width="4.7109375" style="1" customWidth="1"/>
    <col min="4" max="4" width="12.7109375" style="1" bestFit="1" customWidth="1"/>
    <col min="5" max="5" width="4.7109375" style="1" customWidth="1"/>
    <col min="6" max="6" width="94" style="1" bestFit="1" customWidth="1"/>
    <col min="7" max="7" width="4.7109375" style="1" customWidth="1"/>
    <col min="8" max="8" width="63" style="1" bestFit="1" customWidth="1"/>
    <col min="9" max="9" width="4.7109375" style="1" customWidth="1"/>
    <col min="10" max="10" width="45.42578125" style="1" bestFit="1" customWidth="1"/>
    <col min="11" max="11" width="4.7109375" style="1" customWidth="1"/>
    <col min="12" max="12" width="16.28515625" style="1" bestFit="1" customWidth="1"/>
    <col min="13" max="16384" width="9.140625" style="1"/>
  </cols>
  <sheetData>
    <row r="4" spans="2:10" s="3" customFormat="1" ht="17.45" customHeight="1" x14ac:dyDescent="0.25">
      <c r="B4" s="2" t="s">
        <v>1369</v>
      </c>
      <c r="D4" s="2" t="s">
        <v>1370</v>
      </c>
      <c r="F4" s="2" t="s">
        <v>1371</v>
      </c>
      <c r="H4" s="16" t="s">
        <v>1372</v>
      </c>
      <c r="J4" s="20" t="s">
        <v>40</v>
      </c>
    </row>
    <row r="5" spans="2:10" s="3" customFormat="1" ht="17.45" customHeight="1" x14ac:dyDescent="0.25">
      <c r="B5" s="2" t="s">
        <v>4</v>
      </c>
      <c r="D5" s="2" t="s">
        <v>41</v>
      </c>
      <c r="F5" s="2" t="s">
        <v>495</v>
      </c>
      <c r="H5" s="17" t="s">
        <v>63</v>
      </c>
      <c r="J5" s="2" t="s">
        <v>68</v>
      </c>
    </row>
    <row r="6" spans="2:10" s="3" customFormat="1" ht="17.45" customHeight="1" x14ac:dyDescent="0.25">
      <c r="B6" s="2" t="s">
        <v>5</v>
      </c>
      <c r="D6" s="2" t="s">
        <v>73</v>
      </c>
      <c r="F6" s="2" t="s">
        <v>207</v>
      </c>
      <c r="H6" s="15" t="s">
        <v>77</v>
      </c>
      <c r="J6" s="2" t="s">
        <v>130</v>
      </c>
    </row>
    <row r="7" spans="2:10" s="3" customFormat="1" ht="17.45" customHeight="1" x14ac:dyDescent="0.25">
      <c r="B7" s="2" t="s">
        <v>6</v>
      </c>
      <c r="D7" s="2" t="s">
        <v>59</v>
      </c>
      <c r="F7" s="2" t="s">
        <v>48</v>
      </c>
      <c r="H7" s="15" t="s">
        <v>109</v>
      </c>
      <c r="J7" s="2" t="s">
        <v>1373</v>
      </c>
    </row>
    <row r="8" spans="2:10" s="3" customFormat="1" ht="17.45" customHeight="1" x14ac:dyDescent="0.25">
      <c r="B8" s="2" t="s">
        <v>7</v>
      </c>
      <c r="D8" s="2" t="s">
        <v>105</v>
      </c>
      <c r="F8" s="2" t="s">
        <v>1374</v>
      </c>
      <c r="H8" s="15" t="s">
        <v>49</v>
      </c>
      <c r="J8" s="2" t="s">
        <v>231</v>
      </c>
    </row>
    <row r="9" spans="2:10" s="3" customFormat="1" ht="17.45" customHeight="1" x14ac:dyDescent="0.25">
      <c r="B9" s="2" t="s">
        <v>8</v>
      </c>
      <c r="D9" s="2" t="s">
        <v>181</v>
      </c>
      <c r="F9" s="2" t="s">
        <v>1375</v>
      </c>
      <c r="H9" s="17" t="s">
        <v>791</v>
      </c>
      <c r="J9" s="2" t="s">
        <v>228</v>
      </c>
    </row>
    <row r="10" spans="2:10" s="3" customFormat="1" ht="17.45" customHeight="1" x14ac:dyDescent="0.25">
      <c r="B10" s="2" t="s">
        <v>9</v>
      </c>
      <c r="D10" s="2" t="s">
        <v>132</v>
      </c>
      <c r="F10" s="2" t="s">
        <v>1172</v>
      </c>
      <c r="J10" s="2" t="s">
        <v>102</v>
      </c>
    </row>
    <row r="11" spans="2:10" s="3" customFormat="1" ht="17.45" customHeight="1" x14ac:dyDescent="0.25">
      <c r="B11" s="2" t="s">
        <v>10</v>
      </c>
      <c r="D11" s="2" t="s">
        <v>507</v>
      </c>
      <c r="F11" s="2" t="s">
        <v>1376</v>
      </c>
      <c r="J11" s="2" t="s">
        <v>123</v>
      </c>
    </row>
    <row r="12" spans="2:10" s="3" customFormat="1" ht="17.45" customHeight="1" x14ac:dyDescent="0.25">
      <c r="B12" s="2" t="s">
        <v>1354</v>
      </c>
      <c r="D12" s="2" t="s">
        <v>434</v>
      </c>
      <c r="F12" s="2" t="s">
        <v>1377</v>
      </c>
      <c r="J12" s="2" t="s">
        <v>420</v>
      </c>
    </row>
    <row r="13" spans="2:10" s="3" customFormat="1" ht="17.45" customHeight="1" x14ac:dyDescent="0.25">
      <c r="B13" s="2" t="s">
        <v>53</v>
      </c>
      <c r="D13" s="2" t="s">
        <v>739</v>
      </c>
      <c r="F13" s="2" t="s">
        <v>1378</v>
      </c>
      <c r="J13" s="2" t="s">
        <v>80</v>
      </c>
    </row>
    <row r="14" spans="2:10" s="3" customFormat="1" ht="17.45" customHeight="1" x14ac:dyDescent="0.25">
      <c r="D14" s="2" t="s">
        <v>1104</v>
      </c>
      <c r="F14" s="2" t="s">
        <v>136</v>
      </c>
      <c r="J14" s="2" t="s">
        <v>346</v>
      </c>
    </row>
    <row r="15" spans="2:10" s="3" customFormat="1" ht="17.45" customHeight="1" x14ac:dyDescent="0.25">
      <c r="B15" s="16" t="s">
        <v>26</v>
      </c>
      <c r="D15" s="2" t="s">
        <v>1108</v>
      </c>
      <c r="F15" s="2" t="s">
        <v>62</v>
      </c>
      <c r="J15" s="2" t="s">
        <v>140</v>
      </c>
    </row>
    <row r="16" spans="2:10" s="3" customFormat="1" ht="17.45" customHeight="1" x14ac:dyDescent="0.25">
      <c r="B16" s="59" t="s">
        <v>89</v>
      </c>
      <c r="D16" s="6" t="s">
        <v>1121</v>
      </c>
      <c r="F16" s="6" t="s">
        <v>1379</v>
      </c>
      <c r="J16" s="2" t="s">
        <v>378</v>
      </c>
    </row>
    <row r="17" spans="2:10" s="3" customFormat="1" ht="17.45" customHeight="1" x14ac:dyDescent="0.25">
      <c r="B17" s="17" t="s">
        <v>44</v>
      </c>
      <c r="D17" s="2" t="s">
        <v>1175</v>
      </c>
      <c r="F17" s="2" t="s">
        <v>1256</v>
      </c>
      <c r="J17" s="2" t="s">
        <v>470</v>
      </c>
    </row>
    <row r="18" spans="2:10" s="3" customFormat="1" ht="17.45" customHeight="1" x14ac:dyDescent="0.25">
      <c r="D18" s="2" t="s">
        <v>1253</v>
      </c>
      <c r="F18" s="2" t="s">
        <v>442</v>
      </c>
      <c r="J18" s="2" t="s">
        <v>247</v>
      </c>
    </row>
    <row r="19" spans="2:10" s="3" customFormat="1" ht="17.45" customHeight="1" x14ac:dyDescent="0.25">
      <c r="D19" s="2" t="s">
        <v>118</v>
      </c>
      <c r="J19" s="2" t="s">
        <v>1380</v>
      </c>
    </row>
    <row r="20" spans="2:10" s="3" customFormat="1" ht="17.45" customHeight="1" x14ac:dyDescent="0.25">
      <c r="D20" s="2" t="s">
        <v>53</v>
      </c>
      <c r="J20" s="2" t="s">
        <v>372</v>
      </c>
    </row>
    <row r="21" spans="2:10" s="3" customFormat="1" ht="17.45" customHeight="1" x14ac:dyDescent="0.25">
      <c r="J21" s="2" t="s">
        <v>811</v>
      </c>
    </row>
    <row r="22" spans="2:10" s="3" customFormat="1" ht="17.45" customHeight="1" x14ac:dyDescent="0.25">
      <c r="J22" s="2" t="s">
        <v>1381</v>
      </c>
    </row>
    <row r="23" spans="2:10" s="3" customFormat="1" ht="17.45" customHeight="1" x14ac:dyDescent="0.25">
      <c r="J23" s="2" t="s">
        <v>117</v>
      </c>
    </row>
    <row r="24" spans="2:10" s="3" customFormat="1" ht="17.45" customHeight="1" x14ac:dyDescent="0.25">
      <c r="J24" s="2" t="s">
        <v>534</v>
      </c>
    </row>
    <row r="25" spans="2:10" s="3" customFormat="1" ht="17.45" customHeight="1" x14ac:dyDescent="0.25">
      <c r="J25" s="2" t="s">
        <v>64</v>
      </c>
    </row>
    <row r="26" spans="2:10" s="3" customFormat="1" ht="17.45" customHeight="1" x14ac:dyDescent="0.25">
      <c r="J26" s="3" t="s">
        <v>52</v>
      </c>
    </row>
    <row r="27" spans="2:10" s="3" customFormat="1" ht="17.45" customHeight="1" x14ac:dyDescent="0.25"/>
    <row r="28" spans="2:10" x14ac:dyDescent="0.25">
      <c r="J28" s="3"/>
    </row>
    <row r="29" spans="2:10" x14ac:dyDescent="0.25">
      <c r="J29" s="21"/>
    </row>
  </sheetData>
  <pageMargins left="0.511811024" right="0.511811024" top="0.78740157499999996" bottom="0.78740157499999996" header="0.31496062000000002" footer="0.31496062000000002"/>
  <pageSetup paperSize="9" orientation="portrait" r:id="rId1"/>
  <tableParts count="6">
    <tablePart r:id="rId2"/>
    <tablePart r:id="rId3"/>
    <tablePart r:id="rId4"/>
    <tablePart r:id="rId5"/>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M a n u a l C a l c M o d e " > < C u s t o m C o n t e n t > < ! [ C D A T A [ F a l s e ] ] > < / C u s t o m C o n t e n t > < / G e m i n i > 
</file>

<file path=customXml/item10.xml>��< ? x m l   v e r s i o n = " 1 . 0 "   e n c o d i n g = " U T F - 1 6 " ? > < G e m i n i   x m l n s = " h t t p : / / g e m i n i / p i v o t c u s t o m i z a t i o n / T a b l e O r d e r " > < C u s t o m C o n t e n t > < ! [ C D A T A [ V a l o r e s   e s t i m a d o s   p o r   S I C A F _ 8 6 0 9 4 d 4 c - 2 4 0 1 - 4 9 6 0 - 9 f 3 a - 9 2 9 0 e 3 3 6 3 c e 4 , D a d o s B r u t o s _ b f 0 7 d 2 1 b - 3 c e 3 - 4 8 c c - b 5 3 7 - f 8 e b 4 0 0 b 3 d 9 6 ] ] > < / C u s t o m C o n t e n t > < / G e m i n i > 
</file>

<file path=customXml/item11.xml>��< ? x m l   v e r s i o n = " 1 . 0 "   e n c o d i n g = " U T F - 1 6 " ? > < G e m i n i   x m l n s = " h t t p : / / g e m i n i / p i v o t c u s t o m i z a t i o n / P o w e r P i v o t V e r s i o n " > < C u s t o m C o n t e n t > < ! [ C D A T A [ 2 0 1 5 . 1 3 0 . 1 6 0 5 . 1 5 5 0 ] ] > < / C u s t o m C o n t e n t > < / G e m i n i > 
</file>

<file path=customXml/item12.xml>��< ? x m l   v e r s i o n = " 1 . 0 "   e n c o d i n g = " U T F - 1 6 " ? > < G e m i n i   x m l n s = " h t t p : / / g e m i n i / p i v o t c u s t o m i z a t i o n / I s S a n d b o x E m b e d d e d " > < C u s t o m C o n t e n t > < ! [ C D A T A [ y e s ] ] > < / C u s t o m C o n t e n t > < / G e m i n i > 
</file>

<file path=customXml/item13.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 V a l o r e s   e s t i m a d o s   p o r   S I C A F < / 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 V a l o r e s   e s t i m a d o s   p o r   S I C A F < / 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 C o l u m n s \ L i n h a   d e   F o r n e c i m e n t o   S I C A F < / K e y > < / D i a g r a m O b j e c t K e y > < D i a g r a m O b j e c t K e y > < K e y > C o l u m n s \ V a l o r   e s t i m a d o < / K e y > < / D i a g r a m O b j e c t K e y > < D i a g r a m O b j e c t K e y > < K e y > C o l u m n s \ � r e a   G e s t o r a   -   I D   P A C < / 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 C o l u m n s \ L i n h a   d e   F o r n e c i m e n t o   S I C A F < / K e y > < / a : K e y > < a : V a l u e   i : t y p e = " M e a s u r e G r i d N o d e V i e w S t a t e " > < L a y e d O u t > t r u e < / L a y e d O u t > < / a : V a l u e > < / a : K e y V a l u e O f D i a g r a m O b j e c t K e y a n y T y p e z b w N T n L X > < a : K e y V a l u e O f D i a g r a m O b j e c t K e y a n y T y p e z b w N T n L X > < a : K e y > < K e y > C o l u m n s \ V a l o r   e s t i m a d o < / K e y > < / a : K e y > < a : V a l u e   i : t y p e = " M e a s u r e G r i d N o d e V i e w S t a t e " > < C o l u m n > 1 < / C o l u m n > < L a y e d O u t > t r u e < / L a y e d O u t > < / a : V a l u e > < / a : K e y V a l u e O f D i a g r a m O b j e c t K e y a n y T y p e z b w N T n L X > < a : K e y V a l u e O f D i a g r a m O b j e c t K e y a n y T y p e z b w N T n L X > < a : K e y > < K e y > C o l u m n s \ � r e a   G e s t o r a   -   I D   P A C < / K e y > < / a : K e y > < a : V a l u e   i : t y p e = " M e a s u r e G r i d N o d e V i e w S t a t e " > < C o l u m n > 2 < / C o l u m n > < L a y e d O u t > t r u e < / L a y e d O u t > < / a : V a l u e > < / a : K e y V a l u e O f D i a g r a m O b j e c t K e y a n y T y p e z b w N T n L X > < / V i e w S t a t e s > < / D i a g r a m M a n a g e r . S e r i a l i z a b l e D i a g r a m > < 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 T a g s \ T a b l e s \ & l t ; T a b l e s \ V a l o r e s   e s t i m a d o s   p o r   S I C A F & g t ; < / K e y > < / D i a g r a m O b j e c t K e y > < D i a g r a m O b j e c t K e y > < K e y > D y n a m i c   T a g s \ T a b l e s \ & l t ; T a b l e s \ D a d o s B r u t o s & g t ; < / K e y > < / D i a g r a m O b j e c t K e y > < D i a g r a m O b j e c t K e y > < K e y > T a b l e s \ V a l o r e s   e s t i m a d o s   p o r   S I C A F < / K e y > < / D i a g r a m O b j e c t K e y > < D i a g r a m O b j e c t K e y > < K e y > T a b l e s \ V a l o r e s   e s t i m a d o s   p o r   S I C A F \ C o l u m n s \ L i n h a   d e   F o r n e c i m e n t o   S I C A F < / K e y > < / D i a g r a m O b j e c t K e y > < D i a g r a m O b j e c t K e y > < K e y > T a b l e s \ V a l o r e s   e s t i m a d o s   p o r   S I C A F \ C o l u m n s \ V a l o r   e s t i m a d o < / K e y > < / D i a g r a m O b j e c t K e y > < D i a g r a m O b j e c t K e y > < K e y > T a b l e s \ V a l o r e s   e s t i m a d o s   p o r   S I C A F \ C o l u m n s \ � r e a   G e s t o r a   -   I D   P A C < / K e y > < / D i a g r a m O b j e c t K e y > < D i a g r a m O b j e c t K e y > < K e y > T a b l e s \ D a d o s B r u t o s < / K e y > < / D i a g r a m O b j e c t K e y > < D i a g r a m O b j e c t K e y > < K e y > T a b l e s \ D a d o s B r u t o s \ C o l u m n s \ I D < / K e y > < / D i a g r a m O b j e c t K e y > < D i a g r a m O b j e c t K e y > < K e y > T a b l e s \ D a d o s B r u t o s \ C o l u m n s \ S u b s e c r e t a r i a < / K e y > < / D i a g r a m O b j e c t K e y > < D i a g r a m O b j e c t K e y > < K e y > T a b l e s \ D a d o s B r u t o s \ C o l u m n s \ D i v i s � o < / K e y > < / D i a g r a m O b j e c t K e y > < D i a g r a m O b j e c t K e y > < K e y > T a b l e s \ D a d o s B r u t o s \ C o l u m n s \ S e � � o < / K e y > < / D i a g r a m O b j e c t K e y > < D i a g r a m O b j e c t K e y > < K e y > T a b l e s \ D a d o s B r u t o s \ C o l u m n s \ O b j e t o   ( D e s c r i � � o   S u c i n t a ) < / K e y > < / D i a g r a m O b j e c t K e y > < D i a g r a m O b j e c t K e y > < K e y > T a b l e s \ D a d o s B r u t o s \ C o l u m n s \ L i n h a   d e   F o r n e c i m e n t o   S I C A F < / K e y > < / D i a g r a m O b j e c t K e y > < D i a g r a m O b j e c t K e y > < K e y > T a b l e s \ D a d o s B r u t o s \ C o l u m n s \ Q u a n t i d a d e   E s t i m a d a < / K e y > < / D i a g r a m O b j e c t K e y > < D i a g r a m O b j e c t K e y > < K e y > T a b l e s \ D a d o s B r u t o s \ C o l u m n s \ V a l o r   E s t i m a d o < / K e y > < / D i a g r a m O b j e c t K e y > < D i a g r a m O b j e c t K e y > < K e y > T a b l e s \ D a d o s B r u t o s \ C o l u m n s \ G r a u   d e   P r i o r i d a d e < / K e y > < / D i a g r a m O b j e c t K e y > < D i a g r a m O b j e c t K e y > < K e y > T a b l e s \ D a d o s B r u t o s \ C o l u m n s \ J u s t i f i c a t i v a   d a   A q u i s i � � o / C o n t r a t a � � o < / K e y > < / D i a g r a m O b j e c t K e y > < D i a g r a m O b j e c t K e y > < K e y > T a b l e s \ D a d o s B r u t o s \ C o l u m n s \ O b j e t i v o s ( s )   E s t r a t � g i c o ( s )   A t e n d i d o ( s )   p e l a   A q u i s i � � o < / K e y > < / D i a g r a m O b j e c t K e y > < D i a g r a m O b j e c t K e y > < K e y > T a b l e s \ D a d o s B r u t o s \ C o l u m n s \ T i p o   d e   C o n t r a t a � � o < / K e y > < / D i a g r a m O b j e c t K e y > < D i a g r a m O b j e c t K e y > < K e y > T a b l e s \ D a d o s B r u t o s \ C o l u m n s \ N �   d o   C o n t r a t o   /   A R P < / K e y > < / D i a g r a m O b j e c t K e y > < D i a g r a m O b j e c t K e y > < K e y > T a b l e s \ D a d o s B r u t o s \ C o l u m n s \ F i m   d a   V i g � n c i a < / K e y > < / D i a g r a m O b j e c t K e y > < D i a g r a m O b j e c t K e y > < K e y > T a b l e s \ D a d o s B r u t o s \ C o l u m n s \ P r o c e s s o   S E I   ( C o n t r a t o /   A R P   V i g e n t e ) < / K e y > < / D i a g r a m O b j e c t K e y > < D i a g r a m O b j e c t K e y > < K e y > T a b l e s \ D a d o s B r u t o s \ C o l u m n s \ D a t a   P r e v i s t a   p a r a   a   N o v a   C o n t r a t a � � o < / K e y > < / D i a g r a m O b j e c t K e y > < D i a g r a m O b j e c t K e y > < K e y > T a b l e s \ D a d o s B r u t o s \ C o l u m n s \ P r o c e s s o   S E I   ( N o v a   C o n t r a t a � � o ) < / K e y > < / D i a g r a m O b j e c t K e y > < D i a g r a m O b j e c t K e y > < K e y > T a b l e s \ D a d o s B r u t o s \ C o l u m n s \ C � d i g o < / K e y > < / D i a g r a m O b j e c t K e y > < D i a g r a m O b j e c t K e y > < K e y > T a b l e s \ D a d o s B r u t o s \ C o l u m n s \ N � c l e o < / K e y > < / D i a g r a m O b j e c t K e y > < D i a g r a m O b j e c t K e y > < K e y > T a b l e s \ D a d o s B r u t o s \ C o l u m n s \ N a t u r e z a   d a   D e m a n d a < / K e y > < / D i a g r a m O b j e c t K e y > < D i a g r a m O b j e c t K e y > < K e y > T a b l e s \ D a d o s B r u t o s \ C o l u m n s \ C l a s s e   d e   M a t e r i a i s < / K e y > < / D i a g r a m O b j e c t K e y > < D i a g r a m O b j e c t K e y > < K e y > T a b l e s \ D a d o s B r u t o s \ C o l u m n s \ C � d i g o   S e r v i � o s < / K e y > < / D i a g r a m O b j e c t K e y > < D i a g r a m O b j e c t K e y > < K e y > T a b l e s \ D a d o s B r u t o s \ C o l u m n s \ G r u p o   S e r v i � o s < / K e y > < / D i a g r a m O b j e c t K e y > < D i a g r a m O b j e c t K e y > < K e y > T a b l e s \ D a d o s B r u t o s \ C o l u m n s \ A r e a G e s t o r   +   I D < / K e y > < / D i a g r a m O b j e c t K e y > < D i a g r a m O b j e c t K e y > < K e y > R e l a t i o n s h i p s \ & l t ; T a b l e s \ D a d o s B r u t o s \ C o l u m n s \ L i n h a   d e   F o r n e c i m e n t o   S I C A F & g t ; - & l t ; T a b l e s \ V a l o r e s   e s t i m a d o s   p o r   S I C A F \ C o l u m n s \ L i n h a   d e   F o r n e c i m e n t o   S I C A F & g t ; < / K e y > < / D i a g r a m O b j e c t K e y > < D i a g r a m O b j e c t K e y > < K e y > R e l a t i o n s h i p s \ & l t ; T a b l e s \ D a d o s B r u t o s \ C o l u m n s \ L i n h a   d e   F o r n e c i m e n t o   S I C A F & g t ; - & l t ; T a b l e s \ V a l o r e s   e s t i m a d o s   p o r   S I C A F \ C o l u m n s \ L i n h a   d e   F o r n e c i m e n t o   S I C A F & g t ; \ F K < / K e y > < / D i a g r a m O b j e c t K e y > < D i a g r a m O b j e c t K e y > < K e y > R e l a t i o n s h i p s \ & l t ; T a b l e s \ D a d o s B r u t o s \ C o l u m n s \ L i n h a   d e   F o r n e c i m e n t o   S I C A F & g t ; - & l t ; T a b l e s \ V a l o r e s   e s t i m a d o s   p o r   S I C A F \ C o l u m n s \ L i n h a   d e   F o r n e c i m e n t o   S I C A F & g t ; \ P K < / K e y > < / D i a g r a m O b j e c t K e y > < D i a g r a m O b j e c t K e y > < K e y > R e l a t i o n s h i p s \ & l t ; T a b l e s \ D a d o s B r u t o s \ C o l u m n s \ L i n h a   d e   F o r n e c i m e n t o   S I C A F & g t ; - & l t ; T a b l e s \ V a l o r e s   e s t i m a d o s   p o r   S I C A F \ C o l u m n s \ L i n h a   d e   F o r n e c i m e n t o   S I C A F & g t ; \ C r o s s F i l t e r < / K e y > < / D i a g r a m O b j e c t K e y > < / A l l K e y s > < 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 T a g s \ T a b l e s \ & l t ; T a b l e s \ V a l o r e s   e s t i m a d o s   p o r   S I C A F & g t ; < / K e y > < / a : K e y > < a : V a l u e   i : t y p e = " D i a g r a m D i s p l a y T a g V i e w S t a t e " > < I s N o t F i l t e r e d O u t > t r u e < / I s N o t F i l t e r e d O u t > < / a : V a l u e > < / a : K e y V a l u e O f D i a g r a m O b j e c t K e y a n y T y p e z b w N T n L X > < a : K e y V a l u e O f D i a g r a m O b j e c t K e y a n y T y p e z b w N T n L X > < a : K e y > < K e y > D y n a m i c   T a g s \ T a b l e s \ & l t ; T a b l e s \ D a d o s B r u t o s & g t ; < / K e y > < / a : K e y > < a : V a l u e   i : t y p e = " D i a g r a m D i s p l a y T a g V i e w S t a t e " > < I s N o t F i l t e r e d O u t > t r u e < / I s N o t F i l t e r e d O u t > < / a : V a l u e > < / a : K e y V a l u e O f D i a g r a m O b j e c t K e y a n y T y p e z b w N T n L X > < a : K e y V a l u e O f D i a g r a m O b j e c t K e y a n y T y p e z b w N T n L X > < a : K e y > < K e y > T a b l e s \ V a l o r e s   e s t i m a d o s   p o r   S I C A F < / K e y > < / a : K e y > < a : V a l u e   i : t y p e = " D i a g r a m D i s p l a y N o d e V i e w S t a t e " > < H e i g h t > 2 4 7 < / H e i g h t > < I s E x p a n d e d > t r u e < / I s E x p a n d e d > < L a y e d O u t > t r u e < / L a y e d O u t > < W i d t h > 2 0 0 < / W i d t h > < / a : V a l u e > < / a : K e y V a l u e O f D i a g r a m O b j e c t K e y a n y T y p e z b w N T n L X > < a : K e y V a l u e O f D i a g r a m O b j e c t K e y a n y T y p e z b w N T n L X > < a : K e y > < K e y > T a b l e s \ V a l o r e s   e s t i m a d o s   p o r   S I C A F \ C o l u m n s \ L i n h a   d e   F o r n e c i m e n t o   S I C A F < / K e y > < / a : K e y > < a : V a l u e   i : t y p e = " D i a g r a m D i s p l a y N o d e V i e w S t a t e " > < H e i g h t > 1 5 0 < / H e i g h t > < I s E x p a n d e d > t r u e < / I s E x p a n d e d > < W i d t h > 2 0 0 < / W i d t h > < / a : V a l u e > < / a : K e y V a l u e O f D i a g r a m O b j e c t K e y a n y T y p e z b w N T n L X > < a : K e y V a l u e O f D i a g r a m O b j e c t K e y a n y T y p e z b w N T n L X > < a : K e y > < K e y > T a b l e s \ V a l o r e s   e s t i m a d o s   p o r   S I C A F \ C o l u m n s \ V a l o r   e s t i m a d o < / K e y > < / a : K e y > < a : V a l u e   i : t y p e = " D i a g r a m D i s p l a y N o d e V i e w S t a t e " > < H e i g h t > 1 5 0 < / H e i g h t > < I s E x p a n d e d > t r u e < / I s E x p a n d e d > < W i d t h > 2 0 0 < / W i d t h > < / a : V a l u e > < / a : K e y V a l u e O f D i a g r a m O b j e c t K e y a n y T y p e z b w N T n L X > < a : K e y V a l u e O f D i a g r a m O b j e c t K e y a n y T y p e z b w N T n L X > < a : K e y > < K e y > T a b l e s \ V a l o r e s   e s t i m a d o s   p o r   S I C A F \ C o l u m n s \ � r e a   G e s t o r a   -   I D   P A C < / K e y > < / a : K e y > < a : V a l u e   i : t y p e = " D i a g r a m D i s p l a y N o d e V i e w S t a t e " > < H e i g h t > 1 5 0 < / H e i g h t > < I s E x p a n d e d > t r u e < / I s E x p a n d e d > < W i d t h > 2 0 0 < / W i d t h > < / a : V a l u e > < / a : K e y V a l u e O f D i a g r a m O b j e c t K e y a n y T y p e z b w N T n L X > < a : K e y V a l u e O f D i a g r a m O b j e c t K e y a n y T y p e z b w N T n L X > < a : K e y > < K e y > T a b l e s \ D a d o s B r u t o s < / K e y > < / a : K e y > < a : V a l u e   i : t y p e = " D i a g r a m D i s p l a y N o d e V i e w S t a t e " > < H e i g h t > 3 2 9 < / H e i g h t > < I s E x p a n d e d > t r u e < / I s E x p a n d e d > < L a y e d O u t > t r u e < / L a y e d O u t > < L e f t > 3 2 9 . 9 0 3 8 1 0 5 6 7 6 6 5 8 < / L e f t > < S c r o l l V e r t i c a l O f f s e t > 2 9 3 . 5 8 3 3 3 3 3 3 3 3 3 3 0 3 < / S c r o l l V e r t i c a l O f f s e t > < T a b I n d e x > 1 < / T a b I n d e x > < W i d t h > 2 0 0 < / W i d t h > < / a : V a l u e > < / a : K e y V a l u e O f D i a g r a m O b j e c t K e y a n y T y p e z b w N T n L X > < a : K e y V a l u e O f D i a g r a m O b j e c t K e y a n y T y p e z b w N T n L X > < a : K e y > < K e y > T a b l e s \ D a d o s B r u t o s \ C o l u m n s \ I D < / K e y > < / a : K e y > < a : V a l u e   i : t y p e = " D i a g r a m D i s p l a y N o d e V i e w S t a t e " > < H e i g h t > 1 5 0 < / H e i g h t > < I s E x p a n d e d > t r u e < / I s E x p a n d e d > < W i d t h > 2 0 0 < / W i d t h > < / a : V a l u e > < / a : K e y V a l u e O f D i a g r a m O b j e c t K e y a n y T y p e z b w N T n L X > < a : K e y V a l u e O f D i a g r a m O b j e c t K e y a n y T y p e z b w N T n L X > < a : K e y > < K e y > T a b l e s \ D a d o s B r u t o s \ C o l u m n s \ S u b s e c r e t a r i a < / K e y > < / a : K e y > < a : V a l u e   i : t y p e = " D i a g r a m D i s p l a y N o d e V i e w S t a t e " > < H e i g h t > 1 5 0 < / H e i g h t > < I s E x p a n d e d > t r u e < / I s E x p a n d e d > < W i d t h > 2 0 0 < / W i d t h > < / a : V a l u e > < / a : K e y V a l u e O f D i a g r a m O b j e c t K e y a n y T y p e z b w N T n L X > < a : K e y V a l u e O f D i a g r a m O b j e c t K e y a n y T y p e z b w N T n L X > < a : K e y > < K e y > T a b l e s \ D a d o s B r u t o s \ C o l u m n s \ D i v i s � o < / K e y > < / a : K e y > < a : V a l u e   i : t y p e = " D i a g r a m D i s p l a y N o d e V i e w S t a t e " > < H e i g h t > 1 5 0 < / H e i g h t > < I s E x p a n d e d > t r u e < / I s E x p a n d e d > < W i d t h > 2 0 0 < / W i d t h > < / a : V a l u e > < / a : K e y V a l u e O f D i a g r a m O b j e c t K e y a n y T y p e z b w N T n L X > < a : K e y V a l u e O f D i a g r a m O b j e c t K e y a n y T y p e z b w N T n L X > < a : K e y > < K e y > T a b l e s \ D a d o s B r u t o s \ C o l u m n s \ S e � � o < / K e y > < / a : K e y > < a : V a l u e   i : t y p e = " D i a g r a m D i s p l a y N o d e V i e w S t a t e " > < H e i g h t > 1 5 0 < / H e i g h t > < I s E x p a n d e d > t r u e < / I s E x p a n d e d > < W i d t h > 2 0 0 < / W i d t h > < / a : V a l u e > < / a : K e y V a l u e O f D i a g r a m O b j e c t K e y a n y T y p e z b w N T n L X > < a : K e y V a l u e O f D i a g r a m O b j e c t K e y a n y T y p e z b w N T n L X > < a : K e y > < K e y > T a b l e s \ D a d o s B r u t o s \ C o l u m n s \ O b j e t o   ( D e s c r i � � o   S u c i n t a ) < / K e y > < / a : K e y > < a : V a l u e   i : t y p e = " D i a g r a m D i s p l a y N o d e V i e w S t a t e " > < H e i g h t > 1 5 0 < / H e i g h t > < I s E x p a n d e d > t r u e < / I s E x p a n d e d > < W i d t h > 2 0 0 < / W i d t h > < / a : V a l u e > < / a : K e y V a l u e O f D i a g r a m O b j e c t K e y a n y T y p e z b w N T n L X > < a : K e y V a l u e O f D i a g r a m O b j e c t K e y a n y T y p e z b w N T n L X > < a : K e y > < K e y > T a b l e s \ D a d o s B r u t o s \ C o l u m n s \ L i n h a   d e   F o r n e c i m e n t o   S I C A F < / K e y > < / a : K e y > < a : V a l u e   i : t y p e = " D i a g r a m D i s p l a y N o d e V i e w S t a t e " > < H e i g h t > 1 5 0 < / H e i g h t > < I s E x p a n d e d > t r u e < / I s E x p a n d e d > < W i d t h > 2 0 0 < / W i d t h > < / a : V a l u e > < / a : K e y V a l u e O f D i a g r a m O b j e c t K e y a n y T y p e z b w N T n L X > < a : K e y V a l u e O f D i a g r a m O b j e c t K e y a n y T y p e z b w N T n L X > < a : K e y > < K e y > T a b l e s \ D a d o s B r u t o s \ C o l u m n s \ Q u a n t i d a d e   E s t i m a d a < / K e y > < / a : K e y > < a : V a l u e   i : t y p e = " D i a g r a m D i s p l a y N o d e V i e w S t a t e " > < H e i g h t > 1 5 0 < / H e i g h t > < I s E x p a n d e d > t r u e < / I s E x p a n d e d > < W i d t h > 2 0 0 < / W i d t h > < / a : V a l u e > < / a : K e y V a l u e O f D i a g r a m O b j e c t K e y a n y T y p e z b w N T n L X > < a : K e y V a l u e O f D i a g r a m O b j e c t K e y a n y T y p e z b w N T n L X > < a : K e y > < K e y > T a b l e s \ D a d o s B r u t o s \ C o l u m n s \ V a l o r   E s t i m a d o < / K e y > < / a : K e y > < a : V a l u e   i : t y p e = " D i a g r a m D i s p l a y N o d e V i e w S t a t e " > < H e i g h t > 1 5 0 < / H e i g h t > < I s E x p a n d e d > t r u e < / I s E x p a n d e d > < W i d t h > 2 0 0 < / W i d t h > < / a : V a l u e > < / a : K e y V a l u e O f D i a g r a m O b j e c t K e y a n y T y p e z b w N T n L X > < a : K e y V a l u e O f D i a g r a m O b j e c t K e y a n y T y p e z b w N T n L X > < a : K e y > < K e y > T a b l e s \ D a d o s B r u t o s \ C o l u m n s \ G r a u   d e   P r i o r i d a d e < / K e y > < / a : K e y > < a : V a l u e   i : t y p e = " D i a g r a m D i s p l a y N o d e V i e w S t a t e " > < H e i g h t > 1 5 0 < / H e i g h t > < I s E x p a n d e d > t r u e < / I s E x p a n d e d > < W i d t h > 2 0 0 < / W i d t h > < / a : V a l u e > < / a : K e y V a l u e O f D i a g r a m O b j e c t K e y a n y T y p e z b w N T n L X > < a : K e y V a l u e O f D i a g r a m O b j e c t K e y a n y T y p e z b w N T n L X > < a : K e y > < K e y > T a b l e s \ D a d o s B r u t o s \ C o l u m n s \ J u s t i f i c a t i v a   d a   A q u i s i � � o / C o n t r a t a � � o < / K e y > < / a : K e y > < a : V a l u e   i : t y p e = " D i a g r a m D i s p l a y N o d e V i e w S t a t e " > < H e i g h t > 1 5 0 < / H e i g h t > < I s E x p a n d e d > t r u e < / I s E x p a n d e d > < W i d t h > 2 0 0 < / W i d t h > < / a : V a l u e > < / a : K e y V a l u e O f D i a g r a m O b j e c t K e y a n y T y p e z b w N T n L X > < a : K e y V a l u e O f D i a g r a m O b j e c t K e y a n y T y p e z b w N T n L X > < a : K e y > < K e y > T a b l e s \ D a d o s B r u t o s \ C o l u m n s \ O b j e t i v o s ( s )   E s t r a t � g i c o ( s )   A t e n d i d o ( s )   p e l a   A q u i s i � � o < / K e y > < / a : K e y > < a : V a l u e   i : t y p e = " D i a g r a m D i s p l a y N o d e V i e w S t a t e " > < H e i g h t > 1 5 0 < / H e i g h t > < I s E x p a n d e d > t r u e < / I s E x p a n d e d > < W i d t h > 2 0 0 < / W i d t h > < / a : V a l u e > < / a : K e y V a l u e O f D i a g r a m O b j e c t K e y a n y T y p e z b w N T n L X > < a : K e y V a l u e O f D i a g r a m O b j e c t K e y a n y T y p e z b w N T n L X > < a : K e y > < K e y > T a b l e s \ D a d o s B r u t o s \ C o l u m n s \ T i p o   d e   C o n t r a t a � � o < / K e y > < / a : K e y > < a : V a l u e   i : t y p e = " D i a g r a m D i s p l a y N o d e V i e w S t a t e " > < H e i g h t > 1 5 0 < / H e i g h t > < I s E x p a n d e d > t r u e < / I s E x p a n d e d > < W i d t h > 2 0 0 < / W i d t h > < / a : V a l u e > < / a : K e y V a l u e O f D i a g r a m O b j e c t K e y a n y T y p e z b w N T n L X > < a : K e y V a l u e O f D i a g r a m O b j e c t K e y a n y T y p e z b w N T n L X > < a : K e y > < K e y > T a b l e s \ D a d o s B r u t o s \ C o l u m n s \ N �   d o   C o n t r a t o   /   A R P < / K e y > < / a : K e y > < a : V a l u e   i : t y p e = " D i a g r a m D i s p l a y N o d e V i e w S t a t e " > < H e i g h t > 1 5 0 < / H e i g h t > < I s E x p a n d e d > t r u e < / I s E x p a n d e d > < W i d t h > 2 0 0 < / W i d t h > < / a : V a l u e > < / a : K e y V a l u e O f D i a g r a m O b j e c t K e y a n y T y p e z b w N T n L X > < a : K e y V a l u e O f D i a g r a m O b j e c t K e y a n y T y p e z b w N T n L X > < a : K e y > < K e y > T a b l e s \ D a d o s B r u t o s \ C o l u m n s \ F i m   d a   V i g � n c i a < / K e y > < / a : K e y > < a : V a l u e   i : t y p e = " D i a g r a m D i s p l a y N o d e V i e w S t a t e " > < H e i g h t > 1 5 0 < / H e i g h t > < I s E x p a n d e d > t r u e < / I s E x p a n d e d > < W i d t h > 2 0 0 < / W i d t h > < / a : V a l u e > < / a : K e y V a l u e O f D i a g r a m O b j e c t K e y a n y T y p e z b w N T n L X > < a : K e y V a l u e O f D i a g r a m O b j e c t K e y a n y T y p e z b w N T n L X > < a : K e y > < K e y > T a b l e s \ D a d o s B r u t o s \ C o l u m n s \ P r o c e s s o   S E I   ( C o n t r a t o /   A R P   V i g e n t e ) < / K e y > < / a : K e y > < a : V a l u e   i : t y p e = " D i a g r a m D i s p l a y N o d e V i e w S t a t e " > < H e i g h t > 1 5 0 < / H e i g h t > < I s E x p a n d e d > t r u e < / I s E x p a n d e d > < W i d t h > 2 0 0 < / W i d t h > < / a : V a l u e > < / a : K e y V a l u e O f D i a g r a m O b j e c t K e y a n y T y p e z b w N T n L X > < a : K e y V a l u e O f D i a g r a m O b j e c t K e y a n y T y p e z b w N T n L X > < a : K e y > < K e y > T a b l e s \ D a d o s B r u t o s \ C o l u m n s \ D a t a   P r e v i s t a   p a r a   a   N o v a   C o n t r a t a � � o < / K e y > < / a : K e y > < a : V a l u e   i : t y p e = " D i a g r a m D i s p l a y N o d e V i e w S t a t e " > < H e i g h t > 1 5 0 < / H e i g h t > < I s E x p a n d e d > t r u e < / I s E x p a n d e d > < W i d t h > 2 0 0 < / W i d t h > < / a : V a l u e > < / a : K e y V a l u e O f D i a g r a m O b j e c t K e y a n y T y p e z b w N T n L X > < a : K e y V a l u e O f D i a g r a m O b j e c t K e y a n y T y p e z b w N T n L X > < a : K e y > < K e y > T a b l e s \ D a d o s B r u t o s \ C o l u m n s \ P r o c e s s o   S E I   ( N o v a   C o n t r a t a � � o ) < / K e y > < / a : K e y > < a : V a l u e   i : t y p e = " D i a g r a m D i s p l a y N o d e V i e w S t a t e " > < H e i g h t > 1 5 0 < / H e i g h t > < I s E x p a n d e d > t r u e < / I s E x p a n d e d > < W i d t h > 2 0 0 < / W i d t h > < / a : V a l u e > < / a : K e y V a l u e O f D i a g r a m O b j e c t K e y a n y T y p e z b w N T n L X > < a : K e y V a l u e O f D i a g r a m O b j e c t K e y a n y T y p e z b w N T n L X > < a : K e y > < K e y > T a b l e s \ D a d o s B r u t o s \ C o l u m n s \ C � d i g o < / K e y > < / a : K e y > < a : V a l u e   i : t y p e = " D i a g r a m D i s p l a y N o d e V i e w S t a t e " > < H e i g h t > 1 5 0 < / H e i g h t > < I s E x p a n d e d > t r u e < / I s E x p a n d e d > < W i d t h > 2 0 0 < / W i d t h > < / a : V a l u e > < / a : K e y V a l u e O f D i a g r a m O b j e c t K e y a n y T y p e z b w N T n L X > < a : K e y V a l u e O f D i a g r a m O b j e c t K e y a n y T y p e z b w N T n L X > < a : K e y > < K e y > T a b l e s \ D a d o s B r u t o s \ C o l u m n s \ N � c l e o < / K e y > < / a : K e y > < a : V a l u e   i : t y p e = " D i a g r a m D i s p l a y N o d e V i e w S t a t e " > < H e i g h t > 1 5 0 < / H e i g h t > < I s E x p a n d e d > t r u e < / I s E x p a n d e d > < W i d t h > 2 0 0 < / W i d t h > < / a : V a l u e > < / a : K e y V a l u e O f D i a g r a m O b j e c t K e y a n y T y p e z b w N T n L X > < a : K e y V a l u e O f D i a g r a m O b j e c t K e y a n y T y p e z b w N T n L X > < a : K e y > < K e y > T a b l e s \ D a d o s B r u t o s \ C o l u m n s \ N a t u r e z a   d a   D e m a n d a < / K e y > < / a : K e y > < a : V a l u e   i : t y p e = " D i a g r a m D i s p l a y N o d e V i e w S t a t e " > < H e i g h t > 1 5 0 < / H e i g h t > < I s E x p a n d e d > t r u e < / I s E x p a n d e d > < W i d t h > 2 0 0 < / W i d t h > < / a : V a l u e > < / a : K e y V a l u e O f D i a g r a m O b j e c t K e y a n y T y p e z b w N T n L X > < a : K e y V a l u e O f D i a g r a m O b j e c t K e y a n y T y p e z b w N T n L X > < a : K e y > < K e y > T a b l e s \ D a d o s B r u t o s \ C o l u m n s \ C l a s s e   d e   M a t e r i a i s < / K e y > < / a : K e y > < a : V a l u e   i : t y p e = " D i a g r a m D i s p l a y N o d e V i e w S t a t e " > < H e i g h t > 1 5 0 < / H e i g h t > < I s E x p a n d e d > t r u e < / I s E x p a n d e d > < W i d t h > 2 0 0 < / W i d t h > < / a : V a l u e > < / a : K e y V a l u e O f D i a g r a m O b j e c t K e y a n y T y p e z b w N T n L X > < a : K e y V a l u e O f D i a g r a m O b j e c t K e y a n y T y p e z b w N T n L X > < a : K e y > < K e y > T a b l e s \ D a d o s B r u t o s \ C o l u m n s \ C � d i g o   S e r v i � o s < / K e y > < / a : K e y > < a : V a l u e   i : t y p e = " D i a g r a m D i s p l a y N o d e V i e w S t a t e " > < H e i g h t > 1 5 0 < / H e i g h t > < I s E x p a n d e d > t r u e < / I s E x p a n d e d > < W i d t h > 2 0 0 < / W i d t h > < / a : V a l u e > < / a : K e y V a l u e O f D i a g r a m O b j e c t K e y a n y T y p e z b w N T n L X > < a : K e y V a l u e O f D i a g r a m O b j e c t K e y a n y T y p e z b w N T n L X > < a : K e y > < K e y > T a b l e s \ D a d o s B r u t o s \ C o l u m n s \ G r u p o   S e r v i � o s < / K e y > < / a : K e y > < a : V a l u e   i : t y p e = " D i a g r a m D i s p l a y N o d e V i e w S t a t e " > < H e i g h t > 1 5 0 < / H e i g h t > < I s E x p a n d e d > t r u e < / I s E x p a n d e d > < W i d t h > 2 0 0 < / W i d t h > < / a : V a l u e > < / a : K e y V a l u e O f D i a g r a m O b j e c t K e y a n y T y p e z b w N T n L X > < a : K e y V a l u e O f D i a g r a m O b j e c t K e y a n y T y p e z b w N T n L X > < a : K e y > < K e y > T a b l e s \ D a d o s B r u t o s \ C o l u m n s \ A r e a G e s t o r   +   I D < / K e y > < / a : K e y > < a : V a l u e   i : t y p e = " D i a g r a m D i s p l a y N o d e V i e w S t a t e " > < H e i g h t > 1 5 0 < / H e i g h t > < I s E x p a n d e d > t r u e < / I s E x p a n d e d > < W i d t h > 2 0 0 < / W i d t h > < / a : V a l u e > < / a : K e y V a l u e O f D i a g r a m O b j e c t K e y a n y T y p e z b w N T n L X > < a : K e y V a l u e O f D i a g r a m O b j e c t K e y a n y T y p e z b w N T n L X > < a : K e y > < K e y > R e l a t i o n s h i p s \ & l t ; T a b l e s \ D a d o s B r u t o s \ C o l u m n s \ L i n h a   d e   F o r n e c i m e n t o   S I C A F & g t ; - & l t ; T a b l e s \ V a l o r e s   e s t i m a d o s   p o r   S I C A F \ C o l u m n s \ L i n h a   d e   F o r n e c i m e n t o   S I C A F & g t ; < / K e y > < / a : K e y > < a : V a l u e   i : t y p e = " D i a g r a m D i s p l a y L i n k V i e w S t a t e " > < A u t o m a t i o n P r o p e r t y H e l p e r T e x t > P o n t o   d e   e x t r e m i d a d e   1 :   ( 3 1 3 , 9 0 3 8 1 0 5 6 7 6 6 6 , 1 6 4 , 5 ) .   P o n t o   d e   e x t r e m i d a d e   2 :   ( 2 1 6 , 1 2 3 , 5 )   < / A u t o m a t i o n P r o p e r t y H e l p e r T e x t > < L a y e d O u t > t r u e < / L a y e d O u t > < P o i n t s   x m l n s : b = " h t t p : / / s c h e m a s . d a t a c o n t r a c t . o r g / 2 0 0 4 / 0 7 / S y s t e m . W i n d o w s " > < b : P o i n t > < b : _ x > 3 1 3 . 9 0 3 8 1 0 5 6 7 6 6 5 8 < / b : _ x > < b : _ y > 1 6 4 . 5 < / b : _ y > < / b : P o i n t > < b : P o i n t > < b : _ x > 2 6 6 . 9 5 1 9 0 5 5 < / b : _ x > < b : _ y > 1 6 4 . 5 < / b : _ y > < / b : P o i n t > < b : P o i n t > < b : _ x > 2 6 4 . 9 5 1 9 0 5 5 < / b : _ x > < b : _ y > 1 6 2 . 5 < / b : _ y > < / b : P o i n t > < b : P o i n t > < b : _ x > 2 6 4 . 9 5 1 9 0 5 5 < / b : _ x > < b : _ y > 1 2 5 . 5 < / b : _ y > < / b : P o i n t > < b : P o i n t > < b : _ x > 2 6 2 . 9 5 1 9 0 5 5 < / b : _ x > < b : _ y > 1 2 3 . 5 < / b : _ y > < / b : P o i n t > < b : P o i n t > < b : _ x > 2 1 6 . 0 0 0 0 0 0 0 0 0 0 0 0 0 6 < / b : _ x > < b : _ y > 1 2 3 . 5 < / b : _ y > < / b : P o i n t > < / P o i n t s > < / a : V a l u e > < / a : K e y V a l u e O f D i a g r a m O b j e c t K e y a n y T y p e z b w N T n L X > < a : K e y V a l u e O f D i a g r a m O b j e c t K e y a n y T y p e z b w N T n L X > < a : K e y > < K e y > R e l a t i o n s h i p s \ & l t ; T a b l e s \ D a d o s B r u t o s \ C o l u m n s \ L i n h a   d e   F o r n e c i m e n t o   S I C A F & g t ; - & l t ; T a b l e s \ V a l o r e s   e s t i m a d o s   p o r   S I C A F \ C o l u m n s \ L i n h a   d e   F o r n e c i m e n t o   S I C A F & g t ; \ F K < / K e y > < / a : K e y > < a : V a l u e   i : t y p e = " D i a g r a m D i s p l a y L i n k E n d p o i n t V i e w S t a t e " > < H e i g h t > 1 6 < / H e i g h t > < L a b e l L o c a t i o n   x m l n s : b = " h t t p : / / s c h e m a s . d a t a c o n t r a c t . o r g / 2 0 0 4 / 0 7 / S y s t e m . W i n d o w s " > < b : _ x > 3 1 3 . 9 0 3 8 1 0 5 6 7 6 6 5 8 < / b : _ x > < b : _ y > 1 5 6 . 5 < / b : _ y > < / L a b e l L o c a t i o n > < L o c a t i o n   x m l n s : b = " h t t p : / / s c h e m a s . d a t a c o n t r a c t . o r g / 2 0 0 4 / 0 7 / S y s t e m . W i n d o w s " > < b : _ x > 3 2 9 . 9 0 3 8 1 0 5 6 7 6 6 5 8 < / b : _ x > < b : _ y > 1 6 4 . 5 < / b : _ y > < / L o c a t i o n > < S h a p e R o t a t e A n g l e > 1 8 0 < / S h a p e R o t a t e A n g l e > < W i d t h > 1 6 < / W i d t h > < / a : V a l u e > < / a : K e y V a l u e O f D i a g r a m O b j e c t K e y a n y T y p e z b w N T n L X > < a : K e y V a l u e O f D i a g r a m O b j e c t K e y a n y T y p e z b w N T n L X > < a : K e y > < K e y > R e l a t i o n s h i p s \ & l t ; T a b l e s \ D a d o s B r u t o s \ C o l u m n s \ L i n h a   d e   F o r n e c i m e n t o   S I C A F & g t ; - & l t ; T a b l e s \ V a l o r e s   e s t i m a d o s   p o r   S I C A F \ C o l u m n s \ L i n h a   d e   F o r n e c i m e n t o   S I C A F & g t ; \ P K < / K e y > < / a : K e y > < a : V a l u e   i : t y p e = " D i a g r a m D i s p l a y L i n k E n d p o i n t V i e w S t a t e " > < H e i g h t > 1 6 < / H e i g h t > < L a b e l L o c a t i o n   x m l n s : b = " h t t p : / / s c h e m a s . d a t a c o n t r a c t . o r g / 2 0 0 4 / 0 7 / S y s t e m . W i n d o w s " > < b : _ x > 2 0 0 . 0 0 0 0 0 0 0 0 0 0 0 0 0 6 < / b : _ x > < b : _ y > 1 1 5 . 5 < / b : _ y > < / L a b e l L o c a t i o n > < L o c a t i o n   x m l n s : b = " h t t p : / / s c h e m a s . d a t a c o n t r a c t . o r g / 2 0 0 4 / 0 7 / S y s t e m . W i n d o w s " > < b : _ x > 2 0 0 . 0 0 0 0 0 0 0 0 0 0 0 0 0 9 < / b : _ x > < b : _ y > 1 2 3 . 5 < / b : _ y > < / L o c a t i o n > < S h a p e R o t a t e A n g l e > 3 6 0 < / S h a p e R o t a t e A n g l e > < W i d t h > 1 6 < / W i d t h > < / a : V a l u e > < / a : K e y V a l u e O f D i a g r a m O b j e c t K e y a n y T y p e z b w N T n L X > < a : K e y V a l u e O f D i a g r a m O b j e c t K e y a n y T y p e z b w N T n L X > < a : K e y > < K e y > R e l a t i o n s h i p s \ & l t ; T a b l e s \ D a d o s B r u t o s \ C o l u m n s \ L i n h a   d e   F o r n e c i m e n t o   S I C A F & g t ; - & l t ; T a b l e s \ V a l o r e s   e s t i m a d o s   p o r   S I C A F \ C o l u m n s \ L i n h a   d e   F o r n e c i m e n t o   S I C A F & g t ; \ C r o s s F i l t e r < / K e y > < / a : K e y > < a : V a l u e   i : t y p e = " D i a g r a m D i s p l a y L i n k C r o s s F i l t e r V i e w S t a t e " > < P o i n t s   x m l n s : b = " h t t p : / / s c h e m a s . d a t a c o n t r a c t . o r g / 2 0 0 4 / 0 7 / S y s t e m . W i n d o w s " > < b : P o i n t > < b : _ x > 3 1 3 . 9 0 3 8 1 0 5 6 7 6 6 5 8 < / b : _ x > < b : _ y > 1 6 4 . 5 < / b : _ y > < / b : P o i n t > < b : P o i n t > < b : _ x > 2 6 6 . 9 5 1 9 0 5 5 < / b : _ x > < b : _ y > 1 6 4 . 5 < / b : _ y > < / b : P o i n t > < b : P o i n t > < b : _ x > 2 6 4 . 9 5 1 9 0 5 5 < / b : _ x > < b : _ y > 1 6 2 . 5 < / b : _ y > < / b : P o i n t > < b : P o i n t > < b : _ x > 2 6 4 . 9 5 1 9 0 5 5 < / b : _ x > < b : _ y > 1 2 5 . 5 < / b : _ y > < / b : P o i n t > < b : P o i n t > < b : _ x > 2 6 2 . 9 5 1 9 0 5 5 < / b : _ x > < b : _ y > 1 2 3 . 5 < / b : _ y > < / b : P o i n t > < b : P o i n t > < b : _ x > 2 1 6 . 0 0 0 0 0 0 0 0 0 0 0 0 0 6 < / b : _ x > < b : _ y > 1 2 3 . 5 < / b : _ y > < / b : P o i n t > < / P o i n t s > < / a : V a l u e > < / a : K e y V a l u e O f D i a g r a m O b j e c t K e y a n y T y p e z b w N T n L X > < / V i e w S t a t e s > < / D i a g r a m M a n a g e r . S e r i a l i z a b l e D i a g r a m > < / A r r a y O f D i a g r a m M a n a g e r . S e r i a l i z a b l e D i a g r a m > ] ] > < / C u s t o m C o n t e n t > < / G e m i n i > 
</file>

<file path=customXml/item14.xml>��< ? x m l   v e r s i o n = " 1 . 0 "   e n c o d i n g = " U T F - 1 6 " ? > < G e m i n i   x m l n s = " h t t p : / / g e m i n i / p i v o t c u s t o m i z a t i o n / S h o w H i d d e n " > < C u s t o m C o n t e n t > < ! [ C D A T A [ T r u e ] ] > < / C u s t o m C o n t e n t > < / G e m i n i > 
</file>

<file path=customXml/item15.xml>��< ? x m l   v e r s i o n = " 1 . 0 "   e n c o d i n g = " U T F - 1 6 " ? > < G e m i n i   x m l n s = " h t t p : / / g e m i n i / p i v o t c u s t o m i z a t i o n / T a b l e X M L _ V a l o r e s   e s t i m a d o s   p o r   S I C A F _ 8 6 0 9 4 d 4 c - 2 4 0 1 - 4 9 6 0 - 9 f 3 a - 9 2 9 0 e 3 3 6 3 c e 4 " > < C u s t o m C o n t e n t > < ! [ C D A T A [ < T a b l e W i d g e t G r i d S e r i a l i z a t i o n   x m l n s : x s d = " h t t p : / / w w w . w 3 . o r g / 2 0 0 1 / X M L S c h e m a "   x m l n s : x s i = " h t t p : / / w w w . w 3 . o r g / 2 0 0 1 / X M L S c h e m a - i n s t a n c e " > < C o l u m n S u g g e s t e d T y p e   / > < C o l u m n F o r m a t   / > < C o l u m n A c c u r a c y   / > < C o l u m n C u r r e n c y S y m b o l   / > < C o l u m n P o s i t i v e P a t t e r n   / > < C o l u m n N e g a t i v e P a t t e r n   / > < C o l u m n W i d t h s > < i t e m > < k e y > < s t r i n g > L i n h a   d e   F o r n e c i m e n t o   S I C A F < / s t r i n g > < / k e y > < v a l u e > < i n t > 2 1 6 < / i n t > < / v a l u e > < / i t e m > < i t e m > < k e y > < s t r i n g > V a l o r   e s t i m a d o < / s t r i n g > < / k e y > < v a l u e > < i n t > 1 2 8 < / i n t > < / v a l u e > < / i t e m > < i t e m > < k e y > < s t r i n g > � r e a   G e s t o r a   -   I D   P A C < / s t r i n g > < / k e y > < v a l u e > < i n t > 1 6 7 < / i n t > < / v a l u e > < / i t e m > < / C o l u m n W i d t h s > < C o l u m n D i s p l a y I n d e x > < i t e m > < k e y > < s t r i n g > L i n h a   d e   F o r n e c i m e n t o   S I C A F < / s t r i n g > < / k e y > < v a l u e > < i n t > 0 < / i n t > < / v a l u e > < / i t e m > < i t e m > < k e y > < s t r i n g > V a l o r   e s t i m a d o < / s t r i n g > < / k e y > < v a l u e > < i n t > 1 < / i n t > < / v a l u e > < / i t e m > < i t e m > < k e y > < s t r i n g > � r e a   G e s t o r a   -   I D   P A C < / s t r i n g > < / k e y > < v a l u e > < i n t > 2 < / i n t > < / v a l u e > < / i t e m > < / C o l u m n D i s p l a y I n d e x > < C o l u m n F r o z e n   / > < C o l u m n C h e c k e d   / > < C o l u m n F i l t e r   / > < S e l e c t i o n F i l t e r   / > < F i l t e r P a r a m e t e r s   / > < I s S o r t D e s c e n d i n g > f a l s e < / I s S o r t D e s c e n d i n g > < / T a b l e W i d g e t G r i d S e r i a l i z a t i o n > ] ] > < / C u s t o m C o n t e n t > < / G e m i n i > 
</file>

<file path=customXml/item16.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 2 0 2 4 - 0 1 - 0 9 T 1 2 : 4 6 : 0 7 . 6 6 5 6 6 3 - 0 3 : 0 0 < / L a s t P r o c e s s e d T i m e > < / D a t a M o d e l i n g S a n d b o x . S e r i a l i z e d S a n d b o x E r r o r C a c h e > ] ] > < / C u s t o m C o n t e n t > < / G e m i n i > 
</file>

<file path=customXml/item17.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 V a l o r e s   e s t i m a d o s   p o r   S I C A F _ 8 6 0 9 4 d 4 c - 2 4 0 1 - 4 9 6 0 - 9 f 3 a - 9 2 9 0 e 3 3 6 3 c e 4 < / 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8.xml>��< ? x m l   v e r s i o n = " 1 . 0 "   e n c o d i n g = " U T F - 1 6 " ? > < G e m i n i   x m l n s = " h t t p : / / g e m i n i / p i v o t c u s t o m i z a t i o n / L i n k e d T a b l e U p d a t e M o d e " > < C u s t o m C o n t e n t > < ! [ C D A T A [ T r u e ] ] > < / C u s t o m C o n t e n t > < / G e m i n i > 
</file>

<file path=customXml/item19.xml>��< ? x m l   v e r s i o n = " 1 . 0 "   e n c o d i n g = " U T F - 1 6 " ? > < G e m i n i   x m l n s = " h t t p : / / g e m i n i / p i v o t c u s t o m i z a t i o n / S h o w I m p l i c i t M e a s u r e s " > < C u s t o m C o n t e n t > < ! [ C D A T A [ F a l s e ] ] > < / C u s t o m C o n t e n t > < / G e m i n i > 
</file>

<file path=customXml/item2.xml>��< ? x m l   v e r s i o n = " 1 . 0 "   e n c o d i n g = " U T F - 1 6 " ? > < G e m i n i   x m l n s = " h t t p : / / g e m i n i / p i v o t c u s t o m i z a t i o n / C l i e n t W i n d o w X M L " > < C u s t o m C o n t e n t > < ! [ C D A T A [ V a l o r e s   e s t i m a d o s   p o r   S I C A F _ 8 6 0 9 4 d 4 c - 2 4 0 1 - 4 9 6 0 - 9 f 3 a - 9 2 9 0 e 3 3 6 3 c e 4 ] ] > < / C u s t o m C o n t e n t > < / G e m i n i > 
</file>

<file path=customXml/item20.xml>��< ? x m l   v e r s i o n = " 1 . 0 "   e n c o d i n g = " u t f - 1 6 " ? > < D a t a M a s h u p   x m l n s = " h t t p : / / s c h e m a s . m i c r o s o f t . c o m / D a t a M a s h u p " > A A A A A A 4 D A A B Q S w M E F A A C A A g A s J F 6 W d a 9 x I i n A A A A 9 w A A A B I A H A B D b 2 5 m a W c v U G F j a 2 F n Z S 5 4 b W w g o h g A K K A U A A A A A A A A A A A A A A A A A A A A A A A A A A A A e 7 9 7 v 4 1 9 R W 6 O Q l l q U X F m f p 6 t k q G e g Z J C c U l i X k p i T n 5 e q q 1 S X r 6 S v R 0 v l 0 1 A Y n J 2 Y n q q A l B 1 X r F V R X G K r V J G S U m B l b 5 + e X m 5 X r m x X n 5 R u r 6 R g Y G h f o S v T 3 B y R m p u o h J c c S Z h x b q Z e S B r k 1 O V 7 G z C I K 6 x M 9 I z N D b R M z S 3 1 D O w 0 Y c J 2 v h m 5 i E U G A E d D J J F E r R x L s 0 p K S 1 K t S s o 0 X U K s t G H c W 3 0 o X 6 w A w B Q S w M E F A A C A A g A s J F 6 W V 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L C R e l k o i k e 4 D g A A A B E A A A A T A B w A R m 9 y b X V s Y X M v U 2 V j d G l v b j E u b S C i G A A o o B Q A A A A A A A A A A A A A A A A A A A A A A A A A A A A r T k 0 u y c z P U w i G 0 I b W A F B L A Q I t A B Q A A g A I A L C R e l n W v c S I p w A A A P c A A A A S A A A A A A A A A A A A A A A A A A A A A A B D b 2 5 m a W c v U G F j a 2 F n Z S 5 4 b W x Q S w E C L Q A U A A I A C A C w k X p Z U 3 I 4 L J s A A A D h A A A A E w A A A A A A A A A A A A A A A A D z A A A A W 0 N v b n R l b n R f V H l w Z X N d L n h t b F B L A Q I t A B Q A A g A I A L C R e l k o i k e 4 D g A A A B E A A A A T A A A A A A A A A A A A A A A A A N s B A A B G b 3 J t d W x h c y 9 T Z W N 0 a W 9 u M S 5 t U E s F B g A A A A A D A A M A w g A A A D Y 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s U B A A A A A A A A o 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L 1 N 0 Y W J s Z U V u d H J p Z X M + P C 9 J d G V t P j w v S X R l b X M + P C 9 M b 2 N h b F B h Y 2 t h Z 2 V N Z X R h Z G F 0 Y U Z p b G U + F g A A A F B L B Q Y A A A A A A A A A A A A A A A A A A A A A A A A m A Q A A A Q A A A N C M n d 8 B F d E R j H o A w E / C l + s B A A A A M c Q D G o x g 0 U 2 N S R W Y 3 r t X O A A A A A A C A A A A A A A Q Z g A A A A E A A C A A A A D Y v r z e a O x i V d c s D M q K y B S z N v W J w X 1 z 5 5 3 c x v M 5 R l h H l Q A A A A A O g A A A A A I A A C A A A A D B q n m X I d L A 8 y 2 S d m 0 2 2 w 7 R 5 L l 5 g H E Z N O s k / T u a Y X b l Q l A A A A C 1 I 4 r T y 3 H 4 r D B C 6 D C T G 5 h w I 7 U T W s 5 F e o S j I f 1 i q G k 0 3 a + l t b 0 n r 1 k t l J t L X m 4 S 2 w 5 E p D K 5 d M n e S G y I e a 2 l s N 8 o u 9 D 7 2 Y 9 n M 0 D v + n N + 3 6 / E h E A A A A B M Z F e F n 3 A 3 O I F 2 9 W 5 G a z t r k b t 7 5 5 v s 7 V I V p u L c q H Q D a U u C z F A J 1 W Q r E g D 6 4 J M 3 d d y / U m E I Z t C 5 i M K C 6 c m w W B K e < / D a t a M a s h u p > 
</file>

<file path=customXml/item3.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 V a l o r e s   e s t i m a d o s   p o r   S I C A F < / 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 V a l o r e s   e s t i m a d o s   p o r   S I C A F < / 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 C o l u m n s \ L i n h a   d e   F o r n e c i m e n t o   S I C A F < / K e y > < / a : K e y > < a : V a l u e   i : t y p e = " T a b l e W i d g e t B a s e V i e w S t a t e " / > < / a : K e y V a l u e O f D i a g r a m O b j e c t K e y a n y T y p e z b w N T n L X > < a : K e y V a l u e O f D i a g r a m O b j e c t K e y a n y T y p e z b w N T n L X > < a : K e y > < K e y > C o l u m n s \ V a l o r   e s t i m a d o < / K e y > < / a : K e y > < a : V a l u e   i : t y p e = " T a b l e W i d g e t B a s e V i e w S t a t e " / > < / a : K e y V a l u e O f D i a g r a m O b j e c t K e y a n y T y p e z b w N T n L X > < a : K e y V a l u e O f D i a g r a m O b j e c t K e y a n y T y p e z b w N T n L X > < a : K e y > < K e y > C o l u m n s \ � r e a   G e s t o r a   -   I D   P A C < / 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4.xml>��< ? x m l   v e r s i o n = " 1 . 0 "   e n c o d i n g = " U T F - 1 6 " ? > < G e m i n i   x m l n s = " h t t p : / / g e m i n i / p i v o t c u s t o m i z a t i o n / S a n d b o x N o n E m p t y " > < C u s t o m C o n t e n t > < ! [ C D A T A [ 1 ] ] > < / C u s t o m C o n t e n t > < / G e m i n i > 
</file>

<file path=customXml/item5.xml><?xml version="1.0" encoding="utf-8"?>
<p:properties xmlns:p="http://schemas.microsoft.com/office/2006/metadata/properties" xmlns:xsi="http://www.w3.org/2001/XMLSchema-instance" xmlns:pc="http://schemas.microsoft.com/office/infopath/2007/PartnerControls">
  <documentManagement>
    <_activity xmlns="3c10ae33-635e-4978-b5d3-2314daeb6da0" xsi:nil="true"/>
  </documentManagement>
</p:properties>
</file>

<file path=customXml/item6.xml><?xml version="1.0" encoding="utf-8"?>
<?mso-contentType ?>
<FormTemplates xmlns="http://schemas.microsoft.com/sharepoint/v3/contenttype/forms">
  <Display>DocumentLibraryForm</Display>
  <Edit>DocumentLibraryForm</Edit>
  <New>DocumentLibraryForm</New>
</FormTemplates>
</file>

<file path=customXml/item7.xml><?xml version="1.0" encoding="utf-8"?>
<ct:contentTypeSchema xmlns:ct="http://schemas.microsoft.com/office/2006/metadata/contentType" xmlns:ma="http://schemas.microsoft.com/office/2006/metadata/properties/metaAttributes" ct:_="" ma:_="" ma:contentTypeName="Document" ma:contentTypeID="0x010100C60D14D43ABCCC4E84A33346EFDB9605" ma:contentTypeVersion="18" ma:contentTypeDescription="Create a new document." ma:contentTypeScope="" ma:versionID="d1ae9b0932fb3c94058705b2eeca7ef0">
  <xsd:schema xmlns:xsd="http://www.w3.org/2001/XMLSchema" xmlns:xs="http://www.w3.org/2001/XMLSchema" xmlns:p="http://schemas.microsoft.com/office/2006/metadata/properties" xmlns:ns3="6a254b29-090c-4b43-a897-ec98767e3a84" xmlns:ns4="3c10ae33-635e-4978-b5d3-2314daeb6da0" targetNamespace="http://schemas.microsoft.com/office/2006/metadata/properties" ma:root="true" ma:fieldsID="b57b7fc8bb8baf53197a20164bba22ca" ns3:_="" ns4:_="">
    <xsd:import namespace="6a254b29-090c-4b43-a897-ec98767e3a84"/>
    <xsd:import namespace="3c10ae33-635e-4978-b5d3-2314daeb6da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LengthInSeconds" minOccurs="0"/>
                <xsd:element ref="ns4:MediaServiceLocation"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254b29-090c-4b43-a897-ec98767e3a8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10ae33-635e-4978-b5d3-2314daeb6da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8.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9.xml>��< ? x m l   v e r s i o n = " 1 . 0 "   e n c o d i n g = " U T F - 1 6 " ? > < G e m i n i   x m l n s = " h t t p : / / g e m i n i / p i v o t c u s t o m i z a t i o n / R e l a t i o n s h i p A u t o D e t e c t i o n E n a b l e d " > < C u s t o m C o n t e n t > < ! [ C D A T A [ T r u e ] ] > < / C u s t o m C o n t e n t > < / G e m i n i > 
</file>

<file path=customXml/itemProps1.xml><?xml version="1.0" encoding="utf-8"?>
<ds:datastoreItem xmlns:ds="http://schemas.openxmlformats.org/officeDocument/2006/customXml" ds:itemID="{06919572-1C3C-4619-BD2F-A1F3C4172FB7}">
  <ds:schemaRefs>
    <ds:schemaRef ds:uri="http://gemini/pivotcustomization/ManualCalcMode"/>
  </ds:schemaRefs>
</ds:datastoreItem>
</file>

<file path=customXml/itemProps10.xml><?xml version="1.0" encoding="utf-8"?>
<ds:datastoreItem xmlns:ds="http://schemas.openxmlformats.org/officeDocument/2006/customXml" ds:itemID="{5B024377-3248-4CF7-9CBE-D8EB9BE3EDBC}">
  <ds:schemaRefs>
    <ds:schemaRef ds:uri="http://gemini/pivotcustomization/TableOrder"/>
  </ds:schemaRefs>
</ds:datastoreItem>
</file>

<file path=customXml/itemProps11.xml><?xml version="1.0" encoding="utf-8"?>
<ds:datastoreItem xmlns:ds="http://schemas.openxmlformats.org/officeDocument/2006/customXml" ds:itemID="{C4DBD906-325A-4DA6-A557-197976EB07F2}">
  <ds:schemaRefs>
    <ds:schemaRef ds:uri="http://gemini/pivotcustomization/PowerPivotVersion"/>
  </ds:schemaRefs>
</ds:datastoreItem>
</file>

<file path=customXml/itemProps12.xml><?xml version="1.0" encoding="utf-8"?>
<ds:datastoreItem xmlns:ds="http://schemas.openxmlformats.org/officeDocument/2006/customXml" ds:itemID="{89BB1A03-9E9E-4B64-A4FC-681626E50672}">
  <ds:schemaRefs>
    <ds:schemaRef ds:uri="http://gemini/pivotcustomization/IsSandboxEmbedded"/>
  </ds:schemaRefs>
</ds:datastoreItem>
</file>

<file path=customXml/itemProps13.xml><?xml version="1.0" encoding="utf-8"?>
<ds:datastoreItem xmlns:ds="http://schemas.openxmlformats.org/officeDocument/2006/customXml" ds:itemID="{F36CB866-C5F3-404B-90C7-425BF139D3A1}">
  <ds:schemaRefs>
    <ds:schemaRef ds:uri="http://gemini/pivotcustomization/Diagrams"/>
  </ds:schemaRefs>
</ds:datastoreItem>
</file>

<file path=customXml/itemProps14.xml><?xml version="1.0" encoding="utf-8"?>
<ds:datastoreItem xmlns:ds="http://schemas.openxmlformats.org/officeDocument/2006/customXml" ds:itemID="{47259CA5-A76A-47D2-A1EF-0500DC88CF89}">
  <ds:schemaRefs>
    <ds:schemaRef ds:uri="http://gemini/pivotcustomization/ShowHidden"/>
  </ds:schemaRefs>
</ds:datastoreItem>
</file>

<file path=customXml/itemProps15.xml><?xml version="1.0" encoding="utf-8"?>
<ds:datastoreItem xmlns:ds="http://schemas.openxmlformats.org/officeDocument/2006/customXml" ds:itemID="{94139DB9-B073-43DF-B3E4-65F84DBA3ACF}">
  <ds:schemaRefs>
    <ds:schemaRef ds:uri="http://gemini/pivotcustomization/TableXML_Valores estimados por SICAF_86094d4c-2401-4960-9f3a-9290e3363ce4"/>
  </ds:schemaRefs>
</ds:datastoreItem>
</file>

<file path=customXml/itemProps16.xml><?xml version="1.0" encoding="utf-8"?>
<ds:datastoreItem xmlns:ds="http://schemas.openxmlformats.org/officeDocument/2006/customXml" ds:itemID="{D566F364-39B5-4A13-AD22-7F0988F21C2C}">
  <ds:schemaRefs>
    <ds:schemaRef ds:uri="http://gemini/pivotcustomization/ErrorCache"/>
  </ds:schemaRefs>
</ds:datastoreItem>
</file>

<file path=customXml/itemProps17.xml><?xml version="1.0" encoding="utf-8"?>
<ds:datastoreItem xmlns:ds="http://schemas.openxmlformats.org/officeDocument/2006/customXml" ds:itemID="{A48D35F9-B939-49ED-9C42-B8DD1C3A1FD1}">
  <ds:schemaRefs>
    <ds:schemaRef ds:uri="http://gemini/pivotcustomization/MeasureGridState"/>
  </ds:schemaRefs>
</ds:datastoreItem>
</file>

<file path=customXml/itemProps18.xml><?xml version="1.0" encoding="utf-8"?>
<ds:datastoreItem xmlns:ds="http://schemas.openxmlformats.org/officeDocument/2006/customXml" ds:itemID="{C77D7005-FB5D-49DC-AC89-EC577F3A78A1}">
  <ds:schemaRefs>
    <ds:schemaRef ds:uri="http://gemini/pivotcustomization/LinkedTableUpdateMode"/>
  </ds:schemaRefs>
</ds:datastoreItem>
</file>

<file path=customXml/itemProps19.xml><?xml version="1.0" encoding="utf-8"?>
<ds:datastoreItem xmlns:ds="http://schemas.openxmlformats.org/officeDocument/2006/customXml" ds:itemID="{1E98E643-59BB-48D8-9518-8E1AE8E9D909}">
  <ds:schemaRefs>
    <ds:schemaRef ds:uri="http://gemini/pivotcustomization/ShowImplicitMeasures"/>
  </ds:schemaRefs>
</ds:datastoreItem>
</file>

<file path=customXml/itemProps2.xml><?xml version="1.0" encoding="utf-8"?>
<ds:datastoreItem xmlns:ds="http://schemas.openxmlformats.org/officeDocument/2006/customXml" ds:itemID="{5C54FCFB-0A10-457D-BEE8-5B53829E8675}">
  <ds:schemaRefs>
    <ds:schemaRef ds:uri="http://gemini/pivotcustomization/ClientWindowXML"/>
  </ds:schemaRefs>
</ds:datastoreItem>
</file>

<file path=customXml/itemProps20.xml><?xml version="1.0" encoding="utf-8"?>
<ds:datastoreItem xmlns:ds="http://schemas.openxmlformats.org/officeDocument/2006/customXml" ds:itemID="{CB681DDC-C7EF-44D5-A6E5-4C9FEFB65CC8}">
  <ds:schemaRefs>
    <ds:schemaRef ds:uri="http://schemas.microsoft.com/DataMashup"/>
  </ds:schemaRefs>
</ds:datastoreItem>
</file>

<file path=customXml/itemProps3.xml><?xml version="1.0" encoding="utf-8"?>
<ds:datastoreItem xmlns:ds="http://schemas.openxmlformats.org/officeDocument/2006/customXml" ds:itemID="{9931E98C-7EB0-430E-A5CD-963B209C788D}">
  <ds:schemaRefs>
    <ds:schemaRef ds:uri="http://gemini/pivotcustomization/TableWidget"/>
  </ds:schemaRefs>
</ds:datastoreItem>
</file>

<file path=customXml/itemProps4.xml><?xml version="1.0" encoding="utf-8"?>
<ds:datastoreItem xmlns:ds="http://schemas.openxmlformats.org/officeDocument/2006/customXml" ds:itemID="{FDEB96A0-B3D8-41E7-92B5-5A9B6A90D8EB}">
  <ds:schemaRefs>
    <ds:schemaRef ds:uri="http://gemini/pivotcustomization/SandboxNonEmpty"/>
  </ds:schemaRefs>
</ds:datastoreItem>
</file>

<file path=customXml/itemProps5.xml><?xml version="1.0" encoding="utf-8"?>
<ds:datastoreItem xmlns:ds="http://schemas.openxmlformats.org/officeDocument/2006/customXml" ds:itemID="{AE737A8A-66B1-4044-9322-ACDE9B646C85}">
  <ds:schemaRefs>
    <ds:schemaRef ds:uri="http://schemas.microsoft.com/office/2006/metadata/properties"/>
    <ds:schemaRef ds:uri="http://schemas.microsoft.com/office/infopath/2007/PartnerControls"/>
    <ds:schemaRef ds:uri="3c10ae33-635e-4978-b5d3-2314daeb6da0"/>
  </ds:schemaRefs>
</ds:datastoreItem>
</file>

<file path=customXml/itemProps6.xml><?xml version="1.0" encoding="utf-8"?>
<ds:datastoreItem xmlns:ds="http://schemas.openxmlformats.org/officeDocument/2006/customXml" ds:itemID="{BADADDE6-D76B-41D1-AD4E-E693A72E118A}">
  <ds:schemaRefs>
    <ds:schemaRef ds:uri="http://schemas.microsoft.com/sharepoint/v3/contenttype/forms"/>
  </ds:schemaRefs>
</ds:datastoreItem>
</file>

<file path=customXml/itemProps7.xml><?xml version="1.0" encoding="utf-8"?>
<ds:datastoreItem xmlns:ds="http://schemas.openxmlformats.org/officeDocument/2006/customXml" ds:itemID="{75E4C1DE-05D1-4F5C-8FA0-7E88DB0E02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254b29-090c-4b43-a897-ec98767e3a84"/>
    <ds:schemaRef ds:uri="3c10ae33-635e-4978-b5d3-2314daeb6d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8.xml><?xml version="1.0" encoding="utf-8"?>
<ds:datastoreItem xmlns:ds="http://schemas.openxmlformats.org/officeDocument/2006/customXml" ds:itemID="{5485C3A6-F19D-4550-BA82-30F0E12D1FB5}">
  <ds:schemaRefs>
    <ds:schemaRef ds:uri="http://gemini/pivotcustomization/FormulaBarState"/>
  </ds:schemaRefs>
</ds:datastoreItem>
</file>

<file path=customXml/itemProps9.xml><?xml version="1.0" encoding="utf-8"?>
<ds:datastoreItem xmlns:ds="http://schemas.openxmlformats.org/officeDocument/2006/customXml" ds:itemID="{67EA53BC-DC0B-41E0-A707-7B3739EDF18C}">
  <ds:schemaRefs>
    <ds:schemaRef ds:uri="http://gemini/pivotcustomization/RelationshipAutoDetectionEnable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10</vt:i4>
      </vt:variant>
    </vt:vector>
  </HeadingPairs>
  <TitlesOfParts>
    <vt:vector size="10" baseType="lpstr">
      <vt:lpstr>CONSOLIDAÇÃO</vt:lpstr>
      <vt:lpstr>UAPA</vt:lpstr>
      <vt:lpstr>UCIN</vt:lpstr>
      <vt:lpstr>UGEP</vt:lpstr>
      <vt:lpstr>UMAD</vt:lpstr>
      <vt:lpstr>UMIN</vt:lpstr>
      <vt:lpstr>USAS</vt:lpstr>
      <vt:lpstr>DIAC</vt:lpstr>
      <vt:lpstr>Auxiliar</vt:lpstr>
      <vt:lpstr>DadosBrutos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Vinicius Teixeira</dc:creator>
  <cp:keywords/>
  <dc:description/>
  <cp:lastModifiedBy>Vinicius Teixeira</cp:lastModifiedBy>
  <cp:revision/>
  <dcterms:created xsi:type="dcterms:W3CDTF">2021-09-03T15:14:55Z</dcterms:created>
  <dcterms:modified xsi:type="dcterms:W3CDTF">2024-11-26T21:19:59Z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0x010100C60D14D43ABCCC4E84A33346EFDB9605</vt:lpwstr>
  </property>
</Properties>
</file>